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<sst xmlns="http://schemas.openxmlformats.org/spreadsheetml/2006/main" count="58" uniqueCount="43">
  <si>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</si>
  <si>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</si>
  <si>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</si>
  <si>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</si>
  <si>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</si>
  <si>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</si>
  <si>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</si>
  <si>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</si>
  <si>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</si>
  <si>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</si>
  <si>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</si>
  <si>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</si>
  <si>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</si>
  <si>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</si>
  <si>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</si>
  <si>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</si>
  <si>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</si>
  <si>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</si>
  <si>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</si>
  <si>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</si>
  <si>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</si>
  <si>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</si>
  <si>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</si>
  <si>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</si>
  <si>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</si>
  <si>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</si>
  <si>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</si>
  <si>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</si>
  <si>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</si>
  <si>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</si>
  <si>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</si>
  <si>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</si>
  <si>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</si>
  <si>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</si>
  <si>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</si>
  <si>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</si>
  <si>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</si>
  <si>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</si>
  <si>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</si>
  <si>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</si>
  <si>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</si>
  <si>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</si>
  <si>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Buck-Boost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</si>
</sst>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&quot;£&quot;#,##0"/>
  </numFmts>
  <fonts count="51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5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72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66957977"/>
        <c:axId val="65750882"/>
      </c:scatterChart>
      <c:valAx>
        <c:axId val="66957977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0882"/>
        <c:crosses val="autoZero"/>
        <c:crossBetween val="midCat"/>
        <c:dispUnits/>
      </c:valAx>
      <c:valAx>
        <c:axId val="6575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79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C22" sqref="C2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5" t="s">
        <v>27</v>
      </c>
      <c r="C2" s="75"/>
      <c r="D2" s="75"/>
      <c r="E2" s="75"/>
      <c r="F2" s="75"/>
      <c r="G2" s="75"/>
      <c r="H2" s="75"/>
      <c r="I2" s="76"/>
      <c r="J2" s="51"/>
    </row>
    <row r="3" ht="6" customHeight="1" thickBot="1"/>
    <row r="4" spans="2:10" ht="13.5" thickBot="1">
      <c r="B4" s="7" t="s">
        <v>26</v>
      </c>
      <c r="C4" s="8"/>
      <c r="D4" s="8"/>
      <c r="E4" s="8"/>
      <c r="F4" s="8"/>
      <c r="G4" s="8"/>
      <c r="H4" s="8"/>
      <c r="I4" s="8"/>
      <c r="J4" s="9"/>
    </row>
    <row r="5" spans="2:10" ht="15.75" customHeight="1" thickBot="1">
      <c r="B5" s="10"/>
      <c r="C5" s="73" t="s">
        <v>42</v>
      </c>
      <c r="D5" s="74"/>
      <c r="E5" s="11"/>
      <c r="F5" s="12" t="str">
        <f>IF(C5="Boost","Boost with output referenced to ground","Boost with output referenced to supply")</f>
        <v>Boost with output referenced to supply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110</v>
      </c>
      <c r="D9" s="24" t="s">
        <v>8</v>
      </c>
      <c r="E9" s="25"/>
      <c r="F9" s="26"/>
      <c r="G9" s="26"/>
      <c r="H9" s="27" t="s">
        <v>17</v>
      </c>
      <c r="I9" s="42">
        <f>21700/fosc</f>
        <v>197.27272727272728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800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125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1906.6666666666667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10.5</v>
      </c>
      <c r="D19" s="36" t="s">
        <v>6</v>
      </c>
      <c r="E19" s="27" t="s">
        <v>24</v>
      </c>
      <c r="F19" s="45">
        <f>IF(MODE="Boost",(VLED-VIN)/VLED,VLED/(VIN+VLED))</f>
        <v>0.5384615384615384</v>
      </c>
      <c r="G19" s="25"/>
      <c r="H19" s="27" t="s">
        <v>19</v>
      </c>
      <c r="I19" s="42">
        <f>IF(C5="Boost",VIN*(VLED-VIN)/(fosc/1000*(ILrippc*ILavg/1000)*VLED),VIN*VLED/(fosc/1000*(ILrippc*ILavg/1000)*(VIN+VLED)))</f>
        <v>77.02088121668542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0.3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2478.666666666667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1000*150/(ILpk*1.2)</f>
        <v>50.430338891877355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197.27272727272728</v>
      </c>
      <c r="D30" s="62" t="s">
        <v>0</v>
      </c>
      <c r="E30" s="63" t="s">
        <v>29</v>
      </c>
      <c r="F30" s="47">
        <f>RSL</f>
        <v>125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77.02088121668542</v>
      </c>
      <c r="D32" s="65" t="s">
        <v>3</v>
      </c>
      <c r="E32" s="63" t="s">
        <v>36</v>
      </c>
      <c r="F32" s="48">
        <v>15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3.5</v>
      </c>
      <c r="D34" s="65"/>
      <c r="E34" s="63" t="s">
        <v>38</v>
      </c>
      <c r="F34" s="49">
        <f>ROUND(VLED/3.6,0)</f>
        <v>3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0.5384615384615384</v>
      </c>
      <c r="D67" s="4">
        <f>1000000*B67*C67/($C$32*(880-8.8*$C$30))</f>
        <v>-73.50467289719623</v>
      </c>
      <c r="E67" s="1">
        <f>400/$F$32</f>
        <v>26.666666666666668</v>
      </c>
      <c r="F67" s="1">
        <f>(100/$F$30)/(1-C67)</f>
        <v>1.7333333333333334</v>
      </c>
      <c r="H67" s="6">
        <f>MIN((E67-D67/2000)*(1-C67),100/$F$30)</f>
        <v>0.8</v>
      </c>
      <c r="I67" s="1">
        <f>H67/(1-C67)</f>
        <v>1.7333333333333334</v>
      </c>
      <c r="J67" s="1">
        <f>I67-D67/2000</f>
        <v>1.7700856697819316</v>
      </c>
      <c r="L67" s="1">
        <f>I67+D67/2000</f>
        <v>1.6965809968847352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0.5343099460292984</v>
      </c>
      <c r="D68" s="4">
        <f aca="true" t="shared" si="2" ref="D68:D131">1000000*B68*C68/($C$32*(880-8.8*$C$30))</f>
        <v>-74.16585602528718</v>
      </c>
      <c r="E68" s="1">
        <f aca="true" t="shared" si="3" ref="E68:E131">400/$F$32</f>
        <v>26.666666666666668</v>
      </c>
      <c r="F68" s="1">
        <f aca="true" t="shared" si="4" ref="F68:F131">(100/$F$30)/(1-C68)</f>
        <v>1.7178807947019867</v>
      </c>
      <c r="H68" s="6">
        <f aca="true" t="shared" si="5" ref="H68:H131">MIN((E68-D68/2000)*(1-C68),100/$F$30)</f>
        <v>0.8</v>
      </c>
      <c r="I68" s="1">
        <f aca="true" t="shared" si="6" ref="I68:I131">H68/(1-C68)</f>
        <v>1.7178807947019867</v>
      </c>
      <c r="J68" s="1">
        <f aca="true" t="shared" si="7" ref="J68:J131">I68-D68/2000</f>
        <v>1.7549637227146304</v>
      </c>
      <c r="L68" s="1">
        <f aca="true" t="shared" si="8" ref="L68:L131">I68+D68/2000</f>
        <v>1.680797866689343</v>
      </c>
    </row>
    <row r="69" spans="2:12" ht="12.75">
      <c r="B69" s="1">
        <f t="shared" si="1"/>
        <v>9.303030303030305</v>
      </c>
      <c r="C69" s="5">
        <f t="shared" si="0"/>
        <v>0.530221882172915</v>
      </c>
      <c r="D69" s="4">
        <f t="shared" si="2"/>
        <v>-74.81692158447085</v>
      </c>
      <c r="E69" s="1">
        <f t="shared" si="3"/>
        <v>26.666666666666668</v>
      </c>
      <c r="F69" s="1">
        <f t="shared" si="4"/>
        <v>1.702931596091205</v>
      </c>
      <c r="H69" s="6">
        <f t="shared" si="5"/>
        <v>0.8</v>
      </c>
      <c r="I69" s="1">
        <f t="shared" si="6"/>
        <v>1.702931596091205</v>
      </c>
      <c r="J69" s="1">
        <f t="shared" si="7"/>
        <v>1.7403400568834404</v>
      </c>
      <c r="L69" s="1">
        <f t="shared" si="8"/>
        <v>1.6655231352989697</v>
      </c>
    </row>
    <row r="70" spans="2:12" ht="12.75">
      <c r="B70" s="1">
        <f t="shared" si="1"/>
        <v>9.454545454545457</v>
      </c>
      <c r="C70" s="5">
        <f t="shared" si="0"/>
        <v>0.5261958997722095</v>
      </c>
      <c r="D70" s="4">
        <f t="shared" si="2"/>
        <v>-75.45810004328726</v>
      </c>
      <c r="E70" s="1">
        <f t="shared" si="3"/>
        <v>26.666666666666668</v>
      </c>
      <c r="F70" s="1">
        <f t="shared" si="4"/>
        <v>1.6884615384615382</v>
      </c>
      <c r="H70" s="6">
        <f t="shared" si="5"/>
        <v>0.8</v>
      </c>
      <c r="I70" s="1">
        <f t="shared" si="6"/>
        <v>1.6884615384615382</v>
      </c>
      <c r="J70" s="1">
        <f t="shared" si="7"/>
        <v>1.7261905884831819</v>
      </c>
      <c r="L70" s="1">
        <f t="shared" si="8"/>
        <v>1.6507324884398946</v>
      </c>
    </row>
    <row r="71" spans="2:12" ht="12.75">
      <c r="B71" s="1">
        <f t="shared" si="1"/>
        <v>9.606060606060609</v>
      </c>
      <c r="C71" s="5">
        <f t="shared" si="0"/>
        <v>0.522230595327807</v>
      </c>
      <c r="D71" s="4">
        <f t="shared" si="2"/>
        <v>-76.08961492322173</v>
      </c>
      <c r="E71" s="1">
        <f t="shared" si="3"/>
        <v>26.666666666666668</v>
      </c>
      <c r="F71" s="1">
        <f t="shared" si="4"/>
        <v>1.6744479495268139</v>
      </c>
      <c r="H71" s="6">
        <f t="shared" si="5"/>
        <v>0.8</v>
      </c>
      <c r="I71" s="1">
        <f t="shared" si="6"/>
        <v>1.6744479495268139</v>
      </c>
      <c r="J71" s="1">
        <f t="shared" si="7"/>
        <v>1.7124927569884247</v>
      </c>
      <c r="L71" s="1">
        <f t="shared" si="8"/>
        <v>1.636403142065203</v>
      </c>
    </row>
    <row r="72" spans="2:12" ht="12.75">
      <c r="B72" s="1">
        <f t="shared" si="1"/>
        <v>9.757575757575761</v>
      </c>
      <c r="C72" s="5">
        <f t="shared" si="0"/>
        <v>0.5183246073298429</v>
      </c>
      <c r="D72" s="4">
        <f t="shared" si="2"/>
        <v>-76.71168305850499</v>
      </c>
      <c r="E72" s="1">
        <f t="shared" si="3"/>
        <v>26.666666666666668</v>
      </c>
      <c r="F72" s="1">
        <f t="shared" si="4"/>
        <v>1.6608695652173913</v>
      </c>
      <c r="H72" s="6">
        <f t="shared" si="5"/>
        <v>0.8</v>
      </c>
      <c r="I72" s="1">
        <f t="shared" si="6"/>
        <v>1.6608695652173913</v>
      </c>
      <c r="J72" s="1">
        <f t="shared" si="7"/>
        <v>1.6992254067466437</v>
      </c>
      <c r="L72" s="1">
        <f t="shared" si="8"/>
        <v>1.6225137236881388</v>
      </c>
    </row>
    <row r="73" spans="2:12" ht="12.75">
      <c r="B73" s="1">
        <f t="shared" si="1"/>
        <v>9.909090909090914</v>
      </c>
      <c r="C73" s="5">
        <f t="shared" si="0"/>
        <v>0.5144766146993317</v>
      </c>
      <c r="D73" s="4">
        <f t="shared" si="2"/>
        <v>-77.32451484434081</v>
      </c>
      <c r="E73" s="1">
        <f t="shared" si="3"/>
        <v>26.666666666666668</v>
      </c>
      <c r="F73" s="1">
        <f t="shared" si="4"/>
        <v>1.6477064220183482</v>
      </c>
      <c r="H73" s="6">
        <f t="shared" si="5"/>
        <v>0.8</v>
      </c>
      <c r="I73" s="1">
        <f t="shared" si="6"/>
        <v>1.6477064220183482</v>
      </c>
      <c r="J73" s="1">
        <f t="shared" si="7"/>
        <v>1.6863686794405186</v>
      </c>
      <c r="L73" s="1">
        <f t="shared" si="8"/>
        <v>1.6090441645961777</v>
      </c>
    </row>
    <row r="74" spans="2:12" ht="12.75">
      <c r="B74" s="1">
        <f t="shared" si="1"/>
        <v>10.060606060606066</v>
      </c>
      <c r="C74" s="5">
        <f t="shared" si="0"/>
        <v>0.5106853352984524</v>
      </c>
      <c r="D74" s="4">
        <f t="shared" si="2"/>
        <v>-77.92831447415846</v>
      </c>
      <c r="E74" s="1">
        <f t="shared" si="3"/>
        <v>26.666666666666668</v>
      </c>
      <c r="F74" s="1">
        <f t="shared" si="4"/>
        <v>1.6349397590361443</v>
      </c>
      <c r="H74" s="6">
        <f t="shared" si="5"/>
        <v>0.8</v>
      </c>
      <c r="I74" s="1">
        <f t="shared" si="6"/>
        <v>1.6349397590361443</v>
      </c>
      <c r="J74" s="1">
        <f t="shared" si="7"/>
        <v>1.6739039162732234</v>
      </c>
      <c r="L74" s="1">
        <f t="shared" si="8"/>
        <v>1.5959756017990652</v>
      </c>
    </row>
    <row r="75" spans="2:12" ht="12.75">
      <c r="B75" s="1">
        <f t="shared" si="1"/>
        <v>10.212121212121218</v>
      </c>
      <c r="C75" s="5">
        <f t="shared" si="0"/>
        <v>0.5069495245062179</v>
      </c>
      <c r="D75" s="4">
        <f t="shared" si="2"/>
        <v>-78.52328016645131</v>
      </c>
      <c r="E75" s="1">
        <f t="shared" si="3"/>
        <v>26.666666666666668</v>
      </c>
      <c r="F75" s="1">
        <f t="shared" si="4"/>
        <v>1.6225519287833825</v>
      </c>
      <c r="H75" s="6">
        <f t="shared" si="5"/>
        <v>0.8</v>
      </c>
      <c r="I75" s="1">
        <f t="shared" si="6"/>
        <v>1.6225519287833825</v>
      </c>
      <c r="J75" s="1">
        <f t="shared" si="7"/>
        <v>1.6618135688666082</v>
      </c>
      <c r="L75" s="1">
        <f t="shared" si="8"/>
        <v>1.5832902887001568</v>
      </c>
    </row>
    <row r="76" spans="2:12" ht="12.75">
      <c r="B76" s="1">
        <f t="shared" si="1"/>
        <v>10.36363636363637</v>
      </c>
      <c r="C76" s="5">
        <f t="shared" si="0"/>
        <v>0.503267973856209</v>
      </c>
      <c r="D76" s="4">
        <f t="shared" si="2"/>
        <v>-79.10960438173193</v>
      </c>
      <c r="E76" s="1">
        <f t="shared" si="3"/>
        <v>26.666666666666668</v>
      </c>
      <c r="F76" s="1">
        <f t="shared" si="4"/>
        <v>1.6105263157894734</v>
      </c>
      <c r="H76" s="6">
        <f t="shared" si="5"/>
        <v>0.8</v>
      </c>
      <c r="I76" s="1">
        <f t="shared" si="6"/>
        <v>1.6105263157894734</v>
      </c>
      <c r="J76" s="1">
        <f t="shared" si="7"/>
        <v>1.6500811179803394</v>
      </c>
      <c r="L76" s="1">
        <f t="shared" si="8"/>
        <v>1.5709715135986073</v>
      </c>
    </row>
    <row r="77" spans="2:12" ht="12.75">
      <c r="B77" s="1">
        <f t="shared" si="1"/>
        <v>10.515151515151523</v>
      </c>
      <c r="C77" s="5">
        <f t="shared" si="0"/>
        <v>0.499639509733237</v>
      </c>
      <c r="D77" s="4">
        <f t="shared" si="2"/>
        <v>-79.68747403010148</v>
      </c>
      <c r="E77" s="1">
        <f t="shared" si="3"/>
        <v>26.666666666666668</v>
      </c>
      <c r="F77" s="1">
        <f t="shared" si="4"/>
        <v>1.598847262247838</v>
      </c>
      <c r="H77" s="6">
        <f t="shared" si="5"/>
        <v>0.8</v>
      </c>
      <c r="I77" s="1">
        <f t="shared" si="6"/>
        <v>1.598847262247838</v>
      </c>
      <c r="J77" s="1">
        <f t="shared" si="7"/>
        <v>1.6386909992628889</v>
      </c>
      <c r="L77" s="1">
        <f t="shared" si="8"/>
        <v>1.5590035252327872</v>
      </c>
    </row>
    <row r="78" spans="2:12" ht="12.75">
      <c r="B78" s="1">
        <f t="shared" si="1"/>
        <v>10.666666666666675</v>
      </c>
      <c r="C78" s="5">
        <f t="shared" si="0"/>
        <v>0.49606299212598404</v>
      </c>
      <c r="D78" s="4">
        <f t="shared" si="2"/>
        <v>-80.25707066990456</v>
      </c>
      <c r="E78" s="1">
        <f t="shared" si="3"/>
        <v>26.666666666666668</v>
      </c>
      <c r="F78" s="1">
        <f t="shared" si="4"/>
        <v>1.5874999999999995</v>
      </c>
      <c r="H78" s="6">
        <f t="shared" si="5"/>
        <v>0.8</v>
      </c>
      <c r="I78" s="1">
        <f t="shared" si="6"/>
        <v>1.5874999999999995</v>
      </c>
      <c r="J78" s="1">
        <f t="shared" si="7"/>
        <v>1.6276285353349518</v>
      </c>
      <c r="L78" s="1">
        <f t="shared" si="8"/>
        <v>1.5473714646650472</v>
      </c>
    </row>
    <row r="79" spans="2:12" ht="12.75">
      <c r="B79" s="1">
        <f t="shared" si="1"/>
        <v>10.818181818181827</v>
      </c>
      <c r="C79" s="5">
        <f t="shared" si="0"/>
        <v>0.49253731343283563</v>
      </c>
      <c r="D79" s="4">
        <f t="shared" si="2"/>
        <v>-80.8185706979123</v>
      </c>
      <c r="E79" s="1">
        <f t="shared" si="3"/>
        <v>26.666666666666668</v>
      </c>
      <c r="F79" s="1">
        <f t="shared" si="4"/>
        <v>1.5764705882352938</v>
      </c>
      <c r="H79" s="6">
        <f t="shared" si="5"/>
        <v>0.8</v>
      </c>
      <c r="I79" s="1">
        <f t="shared" si="6"/>
        <v>1.5764705882352938</v>
      </c>
      <c r="J79" s="1">
        <f t="shared" si="7"/>
        <v>1.61687987358425</v>
      </c>
      <c r="L79" s="1">
        <f t="shared" si="8"/>
        <v>1.5360613028863377</v>
      </c>
    </row>
    <row r="80" spans="2:12" ht="12.75">
      <c r="B80" s="1">
        <f t="shared" si="1"/>
        <v>10.96969696969698</v>
      </c>
      <c r="C80" s="5">
        <f t="shared" si="0"/>
        <v>0.4890613973182778</v>
      </c>
      <c r="D80" s="4">
        <f t="shared" si="2"/>
        <v>-81.37214553145274</v>
      </c>
      <c r="E80" s="1">
        <f t="shared" si="3"/>
        <v>26.666666666666668</v>
      </c>
      <c r="F80" s="1">
        <f t="shared" si="4"/>
        <v>1.5657458563535904</v>
      </c>
      <c r="H80" s="6">
        <f t="shared" si="5"/>
        <v>0.8</v>
      </c>
      <c r="I80" s="1">
        <f t="shared" si="6"/>
        <v>1.5657458563535904</v>
      </c>
      <c r="J80" s="1">
        <f t="shared" si="7"/>
        <v>1.6064319291193168</v>
      </c>
      <c r="L80" s="1">
        <f t="shared" si="8"/>
        <v>1.525059783587864</v>
      </c>
    </row>
    <row r="81" spans="2:12" ht="12.75">
      <c r="B81" s="1">
        <f t="shared" si="1"/>
        <v>11.121212121212132</v>
      </c>
      <c r="C81" s="5">
        <f t="shared" si="0"/>
        <v>0.48563419761737886</v>
      </c>
      <c r="D81" s="4">
        <f t="shared" si="2"/>
        <v>-81.9179617828833</v>
      </c>
      <c r="E81" s="1">
        <f t="shared" si="3"/>
        <v>26.666666666666668</v>
      </c>
      <c r="F81" s="1">
        <f t="shared" si="4"/>
        <v>1.5553133514986368</v>
      </c>
      <c r="H81" s="6">
        <f t="shared" si="5"/>
        <v>0.8</v>
      </c>
      <c r="I81" s="1">
        <f t="shared" si="6"/>
        <v>1.5553133514986368</v>
      </c>
      <c r="J81" s="1">
        <f t="shared" si="7"/>
        <v>1.5962723323900785</v>
      </c>
      <c r="L81" s="1">
        <f t="shared" si="8"/>
        <v>1.5143543706071951</v>
      </c>
    </row>
    <row r="82" spans="2:12" ht="12.75">
      <c r="B82" s="1">
        <f t="shared" si="1"/>
        <v>11.272727272727284</v>
      </c>
      <c r="C82" s="5">
        <f t="shared" si="0"/>
        <v>0.4822546972860123</v>
      </c>
      <c r="D82" s="4">
        <f t="shared" si="2"/>
        <v>-82.45618142677827</v>
      </c>
      <c r="E82" s="1">
        <f t="shared" si="3"/>
        <v>26.666666666666668</v>
      </c>
      <c r="F82" s="1">
        <f t="shared" si="4"/>
        <v>1.5451612903225798</v>
      </c>
      <c r="H82" s="6">
        <f t="shared" si="5"/>
        <v>0.8</v>
      </c>
      <c r="I82" s="1">
        <f t="shared" si="6"/>
        <v>1.5451612903225798</v>
      </c>
      <c r="J82" s="1">
        <f t="shared" si="7"/>
        <v>1.5863893810359688</v>
      </c>
      <c r="L82" s="1">
        <f t="shared" si="8"/>
        <v>1.5039331996091907</v>
      </c>
    </row>
    <row r="83" spans="2:12" ht="12.75">
      <c r="B83" s="1">
        <f t="shared" si="1"/>
        <v>11.424242424242436</v>
      </c>
      <c r="C83" s="5">
        <f t="shared" si="0"/>
        <v>0.47892190739460927</v>
      </c>
      <c r="D83" s="4">
        <f t="shared" si="2"/>
        <v>-82.98696196018403</v>
      </c>
      <c r="E83" s="1">
        <f t="shared" si="3"/>
        <v>26.666666666666668</v>
      </c>
      <c r="F83" s="1">
        <f t="shared" si="4"/>
        <v>1.5352785145888588</v>
      </c>
      <c r="H83" s="6">
        <f t="shared" si="5"/>
        <v>0.8</v>
      </c>
      <c r="I83" s="1">
        <f t="shared" si="6"/>
        <v>1.5352785145888588</v>
      </c>
      <c r="J83" s="1">
        <f t="shared" si="7"/>
        <v>1.5767719955689508</v>
      </c>
      <c r="L83" s="1">
        <f t="shared" si="8"/>
        <v>1.4937850336087668</v>
      </c>
    </row>
    <row r="84" spans="2:12" ht="12.75">
      <c r="B84" s="1">
        <f t="shared" si="1"/>
        <v>11.575757575757589</v>
      </c>
      <c r="C84" s="5">
        <f t="shared" si="0"/>
        <v>0.47563486616334905</v>
      </c>
      <c r="D84" s="4">
        <f t="shared" si="2"/>
        <v>-83.51045655627469</v>
      </c>
      <c r="E84" s="1">
        <f t="shared" si="3"/>
        <v>26.666666666666668</v>
      </c>
      <c r="F84" s="1">
        <f t="shared" si="4"/>
        <v>1.5256544502617793</v>
      </c>
      <c r="H84" s="6">
        <f t="shared" si="5"/>
        <v>0.8</v>
      </c>
      <c r="I84" s="1">
        <f t="shared" si="6"/>
        <v>1.5256544502617793</v>
      </c>
      <c r="J84" s="1">
        <f t="shared" si="7"/>
        <v>1.5674096785399165</v>
      </c>
      <c r="L84" s="1">
        <f t="shared" si="8"/>
        <v>1.483899221983642</v>
      </c>
    </row>
    <row r="85" spans="2:12" ht="12.75">
      <c r="B85" s="1">
        <f t="shared" si="1"/>
        <v>11.72727272727274</v>
      </c>
      <c r="C85" s="5">
        <f t="shared" si="0"/>
        <v>0.47239263803680953</v>
      </c>
      <c r="D85" s="4">
        <f t="shared" si="2"/>
        <v>-84.02681421172335</v>
      </c>
      <c r="E85" s="1">
        <f t="shared" si="3"/>
        <v>26.666666666666668</v>
      </c>
      <c r="F85" s="1">
        <f t="shared" si="4"/>
        <v>1.516279069767441</v>
      </c>
      <c r="H85" s="6">
        <f t="shared" si="5"/>
        <v>0.8</v>
      </c>
      <c r="I85" s="1">
        <f t="shared" si="6"/>
        <v>1.516279069767441</v>
      </c>
      <c r="J85" s="1">
        <f t="shared" si="7"/>
        <v>1.5582924768733029</v>
      </c>
      <c r="L85" s="1">
        <f t="shared" si="8"/>
        <v>1.4742656626615793</v>
      </c>
    </row>
    <row r="86" spans="2:12" ht="12.75">
      <c r="B86" s="1">
        <f t="shared" si="1"/>
        <v>11.878787878787893</v>
      </c>
      <c r="C86" s="5">
        <f t="shared" si="0"/>
        <v>0.4691943127962082</v>
      </c>
      <c r="D86" s="4">
        <f t="shared" si="2"/>
        <v>-84.5361798880867</v>
      </c>
      <c r="E86" s="1">
        <f t="shared" si="3"/>
        <v>26.666666666666668</v>
      </c>
      <c r="F86" s="1">
        <f t="shared" si="4"/>
        <v>1.5071428571428562</v>
      </c>
      <c r="H86" s="6">
        <f t="shared" si="5"/>
        <v>0.8</v>
      </c>
      <c r="I86" s="1">
        <f t="shared" si="6"/>
        <v>1.5071428571428562</v>
      </c>
      <c r="J86" s="1">
        <f t="shared" si="7"/>
        <v>1.5494109470868995</v>
      </c>
      <c r="L86" s="1">
        <f t="shared" si="8"/>
        <v>1.464874767198813</v>
      </c>
    </row>
    <row r="87" spans="2:12" ht="12.75">
      <c r="B87" s="1">
        <f t="shared" si="1"/>
        <v>12.030303030303045</v>
      </c>
      <c r="C87" s="5">
        <f t="shared" si="0"/>
        <v>0.4660390047074644</v>
      </c>
      <c r="D87" s="4">
        <f t="shared" si="2"/>
        <v>-85.03869464748487</v>
      </c>
      <c r="E87" s="1">
        <f t="shared" si="3"/>
        <v>26.666666666666668</v>
      </c>
      <c r="F87" s="1">
        <f t="shared" si="4"/>
        <v>1.498236775818639</v>
      </c>
      <c r="H87" s="6">
        <f t="shared" si="5"/>
        <v>0.8</v>
      </c>
      <c r="I87" s="1">
        <f t="shared" si="6"/>
        <v>1.498236775818639</v>
      </c>
      <c r="J87" s="1">
        <f t="shared" si="7"/>
        <v>1.5407561231423814</v>
      </c>
      <c r="L87" s="1">
        <f t="shared" si="8"/>
        <v>1.4557174284948966</v>
      </c>
    </row>
    <row r="88" spans="2:12" ht="12.75">
      <c r="B88" s="1">
        <f t="shared" si="1"/>
        <v>12.181818181818198</v>
      </c>
      <c r="C88" s="5">
        <f t="shared" si="0"/>
        <v>0.4629258517034065</v>
      </c>
      <c r="D88" s="4">
        <f t="shared" si="2"/>
        <v>-85.53449578284297</v>
      </c>
      <c r="E88" s="1">
        <f t="shared" si="3"/>
        <v>26.666666666666668</v>
      </c>
      <c r="F88" s="1">
        <f t="shared" si="4"/>
        <v>1.4895522388059694</v>
      </c>
      <c r="H88" s="6">
        <f t="shared" si="5"/>
        <v>0.8</v>
      </c>
      <c r="I88" s="1">
        <f t="shared" si="6"/>
        <v>1.4895522388059694</v>
      </c>
      <c r="J88" s="1">
        <f t="shared" si="7"/>
        <v>1.5323194866973908</v>
      </c>
      <c r="L88" s="1">
        <f t="shared" si="8"/>
        <v>1.446784990914548</v>
      </c>
    </row>
    <row r="89" spans="2:12" ht="12.75">
      <c r="B89" s="1">
        <f t="shared" si="1"/>
        <v>12.33333333333335</v>
      </c>
      <c r="C89" s="5">
        <f t="shared" si="0"/>
        <v>0.4598540145985398</v>
      </c>
      <c r="D89" s="4">
        <f t="shared" si="2"/>
        <v>-86.02371694294747</v>
      </c>
      <c r="E89" s="1">
        <f t="shared" si="3"/>
        <v>26.666666666666668</v>
      </c>
      <c r="F89" s="1">
        <f t="shared" si="4"/>
        <v>1.4810810810810802</v>
      </c>
      <c r="H89" s="6">
        <f t="shared" si="5"/>
        <v>0.8</v>
      </c>
      <c r="I89" s="1">
        <f t="shared" si="6"/>
        <v>1.4810810810810802</v>
      </c>
      <c r="J89" s="1">
        <f t="shared" si="7"/>
        <v>1.524092939552554</v>
      </c>
      <c r="L89" s="1">
        <f t="shared" si="8"/>
        <v>1.4380692226096063</v>
      </c>
    </row>
    <row r="90" spans="2:12" ht="12.75">
      <c r="B90" s="1">
        <f t="shared" si="1"/>
        <v>12.484848484848502</v>
      </c>
      <c r="C90" s="5">
        <f t="shared" si="0"/>
        <v>0.4568226763348711</v>
      </c>
      <c r="D90" s="4">
        <f t="shared" si="2"/>
        <v>-86.50648825255621</v>
      </c>
      <c r="E90" s="1">
        <f t="shared" si="3"/>
        <v>26.666666666666668</v>
      </c>
      <c r="F90" s="1">
        <f t="shared" si="4"/>
        <v>1.4728155339805815</v>
      </c>
      <c r="H90" s="6">
        <f t="shared" si="5"/>
        <v>0.8</v>
      </c>
      <c r="I90" s="1">
        <f t="shared" si="6"/>
        <v>1.4728155339805815</v>
      </c>
      <c r="J90" s="1">
        <f t="shared" si="7"/>
        <v>1.5160687781068596</v>
      </c>
      <c r="L90" s="1">
        <f t="shared" si="8"/>
        <v>1.4295622898543034</v>
      </c>
    </row>
    <row r="91" spans="2:12" ht="12.75">
      <c r="B91" s="1">
        <f t="shared" si="1"/>
        <v>12.636363636363654</v>
      </c>
      <c r="C91" s="5">
        <f t="shared" si="0"/>
        <v>0.453831041257367</v>
      </c>
      <c r="D91" s="4">
        <f t="shared" si="2"/>
        <v>-86.98293642778893</v>
      </c>
      <c r="E91" s="1">
        <f t="shared" si="3"/>
        <v>26.666666666666668</v>
      </c>
      <c r="F91" s="1">
        <f t="shared" si="4"/>
        <v>1.4647482014388478</v>
      </c>
      <c r="H91" s="6">
        <f t="shared" si="5"/>
        <v>0.8</v>
      </c>
      <c r="I91" s="1">
        <f t="shared" si="6"/>
        <v>1.4647482014388478</v>
      </c>
      <c r="J91" s="1">
        <f t="shared" si="7"/>
        <v>1.5082396696527423</v>
      </c>
      <c r="L91" s="1">
        <f t="shared" si="8"/>
        <v>1.4212567332249533</v>
      </c>
    </row>
    <row r="92" spans="2:12" ht="12.75">
      <c r="B92" s="1">
        <f t="shared" si="1"/>
        <v>12.787878787878807</v>
      </c>
      <c r="C92" s="5">
        <f t="shared" si="0"/>
        <v>0.4508783344176964</v>
      </c>
      <c r="D92" s="4">
        <f t="shared" si="2"/>
        <v>-87.4531848870134</v>
      </c>
      <c r="E92" s="1">
        <f t="shared" si="3"/>
        <v>26.666666666666668</v>
      </c>
      <c r="F92" s="1">
        <f t="shared" si="4"/>
        <v>1.4568720379146909</v>
      </c>
      <c r="H92" s="6">
        <f t="shared" si="5"/>
        <v>0.8</v>
      </c>
      <c r="I92" s="1">
        <f t="shared" si="6"/>
        <v>1.4568720379146909</v>
      </c>
      <c r="J92" s="1">
        <f t="shared" si="7"/>
        <v>1.5005986303581975</v>
      </c>
      <c r="L92" s="1">
        <f t="shared" si="8"/>
        <v>1.4131454454711843</v>
      </c>
    </row>
    <row r="93" spans="2:12" ht="12.75">
      <c r="B93" s="1">
        <f t="shared" si="1"/>
        <v>12.939393939393959</v>
      </c>
      <c r="C93" s="5">
        <f t="shared" si="0"/>
        <v>0.447963800904977</v>
      </c>
      <c r="D93" s="4">
        <f t="shared" si="2"/>
        <v>-87.91735385743084</v>
      </c>
      <c r="E93" s="1">
        <f t="shared" si="3"/>
        <v>26.666666666666668</v>
      </c>
      <c r="F93" s="1">
        <f t="shared" si="4"/>
        <v>1.4491803278688515</v>
      </c>
      <c r="H93" s="6">
        <f t="shared" si="5"/>
        <v>0.8</v>
      </c>
      <c r="I93" s="1">
        <f t="shared" si="6"/>
        <v>1.4491803278688515</v>
      </c>
      <c r="J93" s="1">
        <f t="shared" si="7"/>
        <v>1.493139004797567</v>
      </c>
      <c r="L93" s="1">
        <f t="shared" si="8"/>
        <v>1.405221650940136</v>
      </c>
    </row>
    <row r="94" spans="2:12" ht="12.75">
      <c r="B94" s="1">
        <f t="shared" si="1"/>
        <v>13.090909090909111</v>
      </c>
      <c r="C94" s="5">
        <f t="shared" si="0"/>
        <v>0.44508670520231175</v>
      </c>
      <c r="D94" s="4">
        <f t="shared" si="2"/>
        <v>-88.3755604775539</v>
      </c>
      <c r="E94" s="1">
        <f t="shared" si="3"/>
        <v>26.666666666666668</v>
      </c>
      <c r="F94" s="1">
        <f t="shared" si="4"/>
        <v>1.4416666666666658</v>
      </c>
      <c r="H94" s="6">
        <f t="shared" si="5"/>
        <v>0.8</v>
      </c>
      <c r="I94" s="1">
        <f t="shared" si="6"/>
        <v>1.4416666666666658</v>
      </c>
      <c r="J94" s="1">
        <f t="shared" si="7"/>
        <v>1.4858544469054427</v>
      </c>
      <c r="L94" s="1">
        <f t="shared" si="8"/>
        <v>1.3974788864278889</v>
      </c>
    </row>
    <row r="95" spans="2:12" ht="12.75">
      <c r="B95" s="1">
        <f t="shared" si="1"/>
        <v>13.242424242424264</v>
      </c>
      <c r="C95" s="5">
        <f t="shared" si="0"/>
        <v>0.44224633056796386</v>
      </c>
      <c r="D95" s="4">
        <f t="shared" si="2"/>
        <v>-88.8279188957609</v>
      </c>
      <c r="E95" s="1">
        <f t="shared" si="3"/>
        <v>26.666666666666668</v>
      </c>
      <c r="F95" s="1">
        <f t="shared" si="4"/>
        <v>1.4343249427917608</v>
      </c>
      <c r="H95" s="6">
        <f t="shared" si="5"/>
        <v>0.8</v>
      </c>
      <c r="I95" s="1">
        <f t="shared" si="6"/>
        <v>1.4343249427917608</v>
      </c>
      <c r="J95" s="1">
        <f t="shared" si="7"/>
        <v>1.4787389022396413</v>
      </c>
      <c r="L95" s="1">
        <f t="shared" si="8"/>
        <v>1.3899109833438803</v>
      </c>
    </row>
    <row r="96" spans="2:12" ht="12.75">
      <c r="B96" s="1">
        <f t="shared" si="1"/>
        <v>13.393939393939416</v>
      </c>
      <c r="C96" s="5">
        <f t="shared" si="0"/>
        <v>0.4394419784400757</v>
      </c>
      <c r="D96" s="4">
        <f t="shared" si="2"/>
        <v>-89.27454036510038</v>
      </c>
      <c r="E96" s="1">
        <f t="shared" si="3"/>
        <v>26.666666666666668</v>
      </c>
      <c r="F96" s="1">
        <f t="shared" si="4"/>
        <v>1.4271493212669675</v>
      </c>
      <c r="H96" s="6">
        <f t="shared" si="5"/>
        <v>0.8</v>
      </c>
      <c r="I96" s="1">
        <f t="shared" si="6"/>
        <v>1.4271493212669675</v>
      </c>
      <c r="J96" s="1">
        <f t="shared" si="7"/>
        <v>1.4717865914495176</v>
      </c>
      <c r="L96" s="1">
        <f t="shared" si="8"/>
        <v>1.3825120510844173</v>
      </c>
    </row>
    <row r="97" spans="2:12" ht="12.75">
      <c r="B97" s="1">
        <f t="shared" si="1"/>
        <v>13.545454545454568</v>
      </c>
      <c r="C97" s="5">
        <f t="shared" si="0"/>
        <v>0.4366729678638937</v>
      </c>
      <c r="D97" s="4">
        <f t="shared" si="2"/>
        <v>-89.71553333451115</v>
      </c>
      <c r="E97" s="1">
        <f t="shared" si="3"/>
        <v>26.666666666666668</v>
      </c>
      <c r="F97" s="1">
        <f t="shared" si="4"/>
        <v>1.4201342281879183</v>
      </c>
      <c r="H97" s="6">
        <f t="shared" si="5"/>
        <v>0.8</v>
      </c>
      <c r="I97" s="1">
        <f t="shared" si="6"/>
        <v>1.4201342281879183</v>
      </c>
      <c r="J97" s="1">
        <f t="shared" si="7"/>
        <v>1.464991994855174</v>
      </c>
      <c r="L97" s="1">
        <f t="shared" si="8"/>
        <v>1.3752764615206627</v>
      </c>
    </row>
    <row r="98" spans="2:12" ht="12.75">
      <c r="B98" s="1">
        <f t="shared" si="1"/>
        <v>13.69696969696972</v>
      </c>
      <c r="C98" s="5">
        <f t="shared" si="0"/>
        <v>0.43393863494051305</v>
      </c>
      <c r="D98" s="4">
        <f t="shared" si="2"/>
        <v>-90.1510035366156</v>
      </c>
      <c r="E98" s="1">
        <f t="shared" si="3"/>
        <v>26.666666666666668</v>
      </c>
      <c r="F98" s="1">
        <f t="shared" si="4"/>
        <v>1.4132743362831848</v>
      </c>
      <c r="H98" s="6">
        <f t="shared" si="5"/>
        <v>0.8</v>
      </c>
      <c r="I98" s="1">
        <f t="shared" si="6"/>
        <v>1.4132743362831848</v>
      </c>
      <c r="J98" s="1">
        <f t="shared" si="7"/>
        <v>1.4583498380514925</v>
      </c>
      <c r="L98" s="1">
        <f t="shared" si="8"/>
        <v>1.368198834514877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0.4312383322962037</v>
      </c>
      <c r="D99" s="4">
        <f t="shared" si="2"/>
        <v>-90.58105407223462</v>
      </c>
      <c r="E99" s="1">
        <f t="shared" si="3"/>
        <v>26.666666666666668</v>
      </c>
      <c r="F99" s="1">
        <f t="shared" si="4"/>
        <v>1.4065645514223184</v>
      </c>
      <c r="H99" s="6">
        <f t="shared" si="5"/>
        <v>0.8</v>
      </c>
      <c r="I99" s="1">
        <f t="shared" si="6"/>
        <v>1.4065645514223184</v>
      </c>
      <c r="J99" s="1">
        <f t="shared" si="7"/>
        <v>1.4518550784584356</v>
      </c>
      <c r="L99" s="1">
        <f t="shared" si="8"/>
        <v>1.3612740243862012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0.42857142857142816</v>
      </c>
      <c r="D100" s="4">
        <f t="shared" si="2"/>
        <v>-91.00578549176683</v>
      </c>
      <c r="E100" s="1">
        <f t="shared" si="3"/>
        <v>26.666666666666668</v>
      </c>
      <c r="F100" s="1">
        <f t="shared" si="4"/>
        <v>1.399999999999999</v>
      </c>
      <c r="H100" s="6">
        <f t="shared" si="5"/>
        <v>0.8</v>
      </c>
      <c r="I100" s="1">
        <f t="shared" si="6"/>
        <v>1.399999999999999</v>
      </c>
      <c r="J100" s="1">
        <f t="shared" si="7"/>
        <v>1.4455028927458824</v>
      </c>
      <c r="L100" s="1">
        <f t="shared" si="8"/>
        <v>1.3544971072541157</v>
      </c>
    </row>
    <row r="101" spans="2:12" ht="12.75">
      <c r="B101" s="1">
        <f t="shared" si="10"/>
        <v>14.151515151515177</v>
      </c>
      <c r="C101" s="5">
        <f t="shared" si="9"/>
        <v>0.4259373079287027</v>
      </c>
      <c r="D101" s="4">
        <f t="shared" si="2"/>
        <v>-91.42529587356663</v>
      </c>
      <c r="E101" s="1">
        <f t="shared" si="3"/>
        <v>26.666666666666668</v>
      </c>
      <c r="F101" s="1">
        <f t="shared" si="4"/>
        <v>1.3935760171306202</v>
      </c>
      <c r="H101" s="6">
        <f t="shared" si="5"/>
        <v>0.8</v>
      </c>
      <c r="I101" s="1">
        <f t="shared" si="6"/>
        <v>1.3935760171306202</v>
      </c>
      <c r="J101" s="1">
        <f t="shared" si="7"/>
        <v>1.4392886650674035</v>
      </c>
      <c r="L101" s="1">
        <f t="shared" si="8"/>
        <v>1.3478633691938369</v>
      </c>
    </row>
    <row r="102" spans="2:12" ht="12.75">
      <c r="B102" s="1">
        <f t="shared" si="10"/>
        <v>14.30303030303033</v>
      </c>
      <c r="C102" s="5">
        <f t="shared" si="9"/>
        <v>0.4233353695784968</v>
      </c>
      <c r="D102" s="4">
        <f t="shared" si="2"/>
        <v>-91.83968089944949</v>
      </c>
      <c r="E102" s="1">
        <f t="shared" si="3"/>
        <v>26.666666666666668</v>
      </c>
      <c r="F102" s="1">
        <f t="shared" si="4"/>
        <v>1.3872881355932194</v>
      </c>
      <c r="H102" s="6">
        <f t="shared" si="5"/>
        <v>0.8</v>
      </c>
      <c r="I102" s="1">
        <f t="shared" si="6"/>
        <v>1.3872881355932194</v>
      </c>
      <c r="J102" s="1">
        <f t="shared" si="7"/>
        <v>1.4332079760429441</v>
      </c>
      <c r="L102" s="1">
        <f t="shared" si="8"/>
        <v>1.3413682951434946</v>
      </c>
    </row>
    <row r="103" spans="2:12" ht="12.75">
      <c r="B103" s="1">
        <f t="shared" si="10"/>
        <v>14.454545454545482</v>
      </c>
      <c r="C103" s="5">
        <f t="shared" si="9"/>
        <v>0.4207650273224039</v>
      </c>
      <c r="D103" s="4">
        <f t="shared" si="2"/>
        <v>-92.24903392744669</v>
      </c>
      <c r="E103" s="1">
        <f t="shared" si="3"/>
        <v>26.666666666666668</v>
      </c>
      <c r="F103" s="1">
        <f t="shared" si="4"/>
        <v>1.3811320754716971</v>
      </c>
      <c r="H103" s="6">
        <f t="shared" si="5"/>
        <v>0.8</v>
      </c>
      <c r="I103" s="1">
        <f t="shared" si="6"/>
        <v>1.3811320754716971</v>
      </c>
      <c r="J103" s="1">
        <f t="shared" si="7"/>
        <v>1.4272565924354206</v>
      </c>
      <c r="L103" s="1">
        <f t="shared" si="8"/>
        <v>1.3350075585079737</v>
      </c>
    </row>
    <row r="104" spans="2:12" ht="12.75">
      <c r="B104" s="1">
        <f t="shared" si="10"/>
        <v>14.606060606060634</v>
      </c>
      <c r="C104" s="5">
        <f t="shared" si="9"/>
        <v>0.4182257091128541</v>
      </c>
      <c r="D104" s="4">
        <f t="shared" si="2"/>
        <v>-92.65344606192556</v>
      </c>
      <c r="E104" s="1">
        <f t="shared" si="3"/>
        <v>26.666666666666668</v>
      </c>
      <c r="F104" s="1">
        <f t="shared" si="4"/>
        <v>1.375103734439833</v>
      </c>
      <c r="H104" s="6">
        <f t="shared" si="5"/>
        <v>0.8</v>
      </c>
      <c r="I104" s="1">
        <f t="shared" si="6"/>
        <v>1.375103734439833</v>
      </c>
      <c r="J104" s="1">
        <f t="shared" si="7"/>
        <v>1.4214304574707957</v>
      </c>
      <c r="L104" s="1">
        <f t="shared" si="8"/>
        <v>1.3287770114088702</v>
      </c>
    </row>
    <row r="105" spans="2:12" ht="12.75">
      <c r="B105" s="1">
        <f t="shared" si="10"/>
        <v>14.757575757575786</v>
      </c>
      <c r="C105" s="5">
        <f t="shared" si="9"/>
        <v>0.4157168566286738</v>
      </c>
      <c r="D105" s="4">
        <f t="shared" si="2"/>
        <v>-93.05300622118571</v>
      </c>
      <c r="E105" s="1">
        <f t="shared" si="3"/>
        <v>26.666666666666668</v>
      </c>
      <c r="F105" s="1">
        <f t="shared" si="4"/>
        <v>1.3691991786447628</v>
      </c>
      <c r="H105" s="6">
        <f t="shared" si="5"/>
        <v>0.8</v>
      </c>
      <c r="I105" s="1">
        <f t="shared" si="6"/>
        <v>1.3691991786447628</v>
      </c>
      <c r="J105" s="1">
        <f t="shared" si="7"/>
        <v>1.4157256817553556</v>
      </c>
      <c r="L105" s="1">
        <f t="shared" si="8"/>
        <v>1.32267267553417</v>
      </c>
    </row>
    <row r="106" spans="2:12" ht="12.75">
      <c r="B106" s="1">
        <f t="shared" si="10"/>
        <v>14.909090909090938</v>
      </c>
      <c r="C106" s="5">
        <f t="shared" si="9"/>
        <v>0.4132379248658314</v>
      </c>
      <c r="D106" s="4">
        <f t="shared" si="2"/>
        <v>-93.44780120263715</v>
      </c>
      <c r="E106" s="1">
        <f t="shared" si="3"/>
        <v>26.666666666666668</v>
      </c>
      <c r="F106" s="1">
        <f t="shared" si="4"/>
        <v>1.3634146341463405</v>
      </c>
      <c r="H106" s="6">
        <f t="shared" si="5"/>
        <v>0.8</v>
      </c>
      <c r="I106" s="1">
        <f t="shared" si="6"/>
        <v>1.3634146341463405</v>
      </c>
      <c r="J106" s="1">
        <f t="shared" si="7"/>
        <v>1.410138534747659</v>
      </c>
      <c r="L106" s="1">
        <f t="shared" si="8"/>
        <v>1.316690733545022</v>
      </c>
    </row>
    <row r="107" spans="2:12" ht="12.75">
      <c r="B107" s="1">
        <f t="shared" si="10"/>
        <v>15.06060606060609</v>
      </c>
      <c r="C107" s="5">
        <f t="shared" si="9"/>
        <v>0.41078838174273813</v>
      </c>
      <c r="D107" s="4">
        <f t="shared" si="2"/>
        <v>-93.83791574566</v>
      </c>
      <c r="E107" s="1">
        <f t="shared" si="3"/>
        <v>26.666666666666668</v>
      </c>
      <c r="F107" s="1">
        <f t="shared" si="4"/>
        <v>1.3577464788732385</v>
      </c>
      <c r="H107" s="6">
        <f t="shared" si="5"/>
        <v>0.8</v>
      </c>
      <c r="I107" s="1">
        <f t="shared" si="6"/>
        <v>1.3577464788732385</v>
      </c>
      <c r="J107" s="1">
        <f t="shared" si="7"/>
        <v>1.4046654367460685</v>
      </c>
      <c r="L107" s="1">
        <f t="shared" si="8"/>
        <v>1.3108275210004086</v>
      </c>
    </row>
    <row r="108" spans="2:12" ht="12.75">
      <c r="B108" s="1">
        <f t="shared" si="10"/>
        <v>15.212121212121243</v>
      </c>
      <c r="C108" s="5">
        <f t="shared" si="9"/>
        <v>0.40836770771950454</v>
      </c>
      <c r="D108" s="4">
        <f t="shared" si="2"/>
        <v>-94.2234325922418</v>
      </c>
      <c r="E108" s="1">
        <f t="shared" si="3"/>
        <v>26.666666666666668</v>
      </c>
      <c r="F108" s="1">
        <f t="shared" si="4"/>
        <v>1.3521912350597598</v>
      </c>
      <c r="H108" s="6">
        <f t="shared" si="5"/>
        <v>0.8</v>
      </c>
      <c r="I108" s="1">
        <f t="shared" si="6"/>
        <v>1.3521912350597598</v>
      </c>
      <c r="J108" s="1">
        <f t="shared" si="7"/>
        <v>1.3993029513558808</v>
      </c>
      <c r="L108" s="1">
        <f t="shared" si="8"/>
        <v>1.3050795187636388</v>
      </c>
    </row>
    <row r="109" spans="2:12" ht="12.75">
      <c r="B109" s="1">
        <f t="shared" si="10"/>
        <v>15.363636363636395</v>
      </c>
      <c r="C109" s="5">
        <f t="shared" si="9"/>
        <v>0.4059753954305795</v>
      </c>
      <c r="D109" s="4">
        <f t="shared" si="2"/>
        <v>-94.60443254548346</v>
      </c>
      <c r="E109" s="1">
        <f t="shared" si="3"/>
        <v>26.666666666666668</v>
      </c>
      <c r="F109" s="1">
        <f t="shared" si="4"/>
        <v>1.3467455621301765</v>
      </c>
      <c r="H109" s="6">
        <f t="shared" si="5"/>
        <v>0.8</v>
      </c>
      <c r="I109" s="1">
        <f t="shared" si="6"/>
        <v>1.3467455621301765</v>
      </c>
      <c r="J109" s="1">
        <f t="shared" si="7"/>
        <v>1.3940477784029182</v>
      </c>
      <c r="L109" s="1">
        <f t="shared" si="8"/>
        <v>1.2994433458574348</v>
      </c>
    </row>
    <row r="110" spans="2:12" ht="12.75">
      <c r="B110" s="1">
        <f t="shared" si="10"/>
        <v>15.515151515151548</v>
      </c>
      <c r="C110" s="5">
        <f t="shared" si="9"/>
        <v>0.4036109493302266</v>
      </c>
      <c r="D110" s="4">
        <f t="shared" si="2"/>
        <v>-94.98099452606067</v>
      </c>
      <c r="E110" s="1">
        <f t="shared" si="3"/>
        <v>26.666666666666668</v>
      </c>
      <c r="F110" s="1">
        <f t="shared" si="4"/>
        <v>1.341406249999999</v>
      </c>
      <c r="H110" s="6">
        <f t="shared" si="5"/>
        <v>0.8</v>
      </c>
      <c r="I110" s="1">
        <f t="shared" si="6"/>
        <v>1.341406249999999</v>
      </c>
      <c r="J110" s="1">
        <f t="shared" si="7"/>
        <v>1.3888967472630294</v>
      </c>
      <c r="L110" s="1">
        <f t="shared" si="8"/>
        <v>1.2939157527369687</v>
      </c>
    </row>
    <row r="111" spans="2:12" ht="12.75">
      <c r="B111" s="1">
        <f t="shared" si="10"/>
        <v>15.6666666666667</v>
      </c>
      <c r="C111" s="5">
        <f t="shared" si="9"/>
        <v>0.40127388535031794</v>
      </c>
      <c r="D111" s="4">
        <f t="shared" si="2"/>
        <v>-95.35319562672385</v>
      </c>
      <c r="E111" s="1">
        <f t="shared" si="3"/>
        <v>26.666666666666668</v>
      </c>
      <c r="F111" s="1">
        <f t="shared" si="4"/>
        <v>1.3361702127659563</v>
      </c>
      <c r="H111" s="6">
        <f t="shared" si="5"/>
        <v>0.8</v>
      </c>
      <c r="I111" s="1">
        <f t="shared" si="6"/>
        <v>1.3361702127659563</v>
      </c>
      <c r="J111" s="1">
        <f t="shared" si="7"/>
        <v>1.3838468105793182</v>
      </c>
      <c r="L111" s="1">
        <f t="shared" si="8"/>
        <v>1.2884936149525943</v>
      </c>
    </row>
    <row r="112" spans="2:12" ht="12.75">
      <c r="B112" s="1">
        <f t="shared" si="10"/>
        <v>15.818181818181852</v>
      </c>
      <c r="C112" s="5">
        <f t="shared" si="9"/>
        <v>0.39896373056994766</v>
      </c>
      <c r="D112" s="4">
        <f t="shared" si="2"/>
        <v>-95.72111116491538</v>
      </c>
      <c r="E112" s="1">
        <f t="shared" si="3"/>
        <v>26.666666666666668</v>
      </c>
      <c r="F112" s="1">
        <f t="shared" si="4"/>
        <v>1.3310344827586196</v>
      </c>
      <c r="H112" s="6">
        <f t="shared" si="5"/>
        <v>0.8</v>
      </c>
      <c r="I112" s="1">
        <f t="shared" si="6"/>
        <v>1.3310344827586196</v>
      </c>
      <c r="J112" s="1">
        <f t="shared" si="7"/>
        <v>1.3788950383410772</v>
      </c>
      <c r="L112" s="1">
        <f t="shared" si="8"/>
        <v>1.283173927176162</v>
      </c>
    </row>
    <row r="113" spans="2:12" ht="12.75">
      <c r="B113" s="1">
        <f t="shared" si="10"/>
        <v>15.969696969697004</v>
      </c>
      <c r="C113" s="5">
        <f t="shared" si="9"/>
        <v>0.3966800228963933</v>
      </c>
      <c r="D113" s="4">
        <f t="shared" si="2"/>
        <v>-96.08481473357982</v>
      </c>
      <c r="E113" s="1">
        <f t="shared" si="3"/>
        <v>26.666666666666668</v>
      </c>
      <c r="F113" s="1">
        <f t="shared" si="4"/>
        <v>1.3259962049335854</v>
      </c>
      <c r="H113" s="6">
        <f t="shared" si="5"/>
        <v>0.8</v>
      </c>
      <c r="I113" s="1">
        <f t="shared" si="6"/>
        <v>1.3259962049335854</v>
      </c>
      <c r="J113" s="1">
        <f t="shared" si="7"/>
        <v>1.3740386123003754</v>
      </c>
      <c r="L113" s="1">
        <f t="shared" si="8"/>
        <v>1.2779537975667954</v>
      </c>
    </row>
    <row r="114" spans="2:12" ht="12.75">
      <c r="B114" s="1">
        <f t="shared" si="10"/>
        <v>16.121212121212157</v>
      </c>
      <c r="C114" s="5">
        <f t="shared" si="9"/>
        <v>0.3944223107569716</v>
      </c>
      <c r="D114" s="4">
        <f t="shared" si="2"/>
        <v>-96.44437825023896</v>
      </c>
      <c r="E114" s="1">
        <f t="shared" si="3"/>
        <v>26.666666666666668</v>
      </c>
      <c r="F114" s="1">
        <f t="shared" si="4"/>
        <v>1.3210526315789461</v>
      </c>
      <c r="H114" s="6">
        <f t="shared" si="5"/>
        <v>0.8</v>
      </c>
      <c r="I114" s="1">
        <f t="shared" si="6"/>
        <v>1.3210526315789461</v>
      </c>
      <c r="J114" s="1">
        <f t="shared" si="7"/>
        <v>1.3692748207040657</v>
      </c>
      <c r="L114" s="1">
        <f t="shared" si="8"/>
        <v>1.2728304424538266</v>
      </c>
    </row>
    <row r="115" spans="2:12" ht="12.75">
      <c r="B115" s="1">
        <f t="shared" si="10"/>
        <v>16.27272727272731</v>
      </c>
      <c r="C115" s="5">
        <f t="shared" si="9"/>
        <v>0.3921901528013577</v>
      </c>
      <c r="D115" s="4">
        <f t="shared" si="2"/>
        <v>-96.79987200440056</v>
      </c>
      <c r="E115" s="1">
        <f t="shared" si="3"/>
        <v>26.666666666666668</v>
      </c>
      <c r="F115" s="1">
        <f t="shared" si="4"/>
        <v>1.3162011173184347</v>
      </c>
      <c r="H115" s="6">
        <f t="shared" si="5"/>
        <v>0.8</v>
      </c>
      <c r="I115" s="1">
        <f t="shared" si="6"/>
        <v>1.3162011173184347</v>
      </c>
      <c r="J115" s="1">
        <f t="shared" si="7"/>
        <v>1.364601053320635</v>
      </c>
      <c r="L115" s="1">
        <f t="shared" si="8"/>
        <v>1.2678011813162344</v>
      </c>
    </row>
    <row r="116" spans="2:12" ht="12.75">
      <c r="B116" s="1">
        <f t="shared" si="10"/>
        <v>16.42424242424246</v>
      </c>
      <c r="C116" s="5">
        <f t="shared" si="9"/>
        <v>0.38998311761395554</v>
      </c>
      <c r="D116" s="4">
        <f t="shared" si="2"/>
        <v>-97.15136470336617</v>
      </c>
      <c r="E116" s="1">
        <f t="shared" si="3"/>
        <v>26.666666666666668</v>
      </c>
      <c r="F116" s="1">
        <f t="shared" si="4"/>
        <v>1.3114391143911428</v>
      </c>
      <c r="H116" s="6">
        <f t="shared" si="5"/>
        <v>0.8</v>
      </c>
      <c r="I116" s="1">
        <f t="shared" si="6"/>
        <v>1.3114391143911428</v>
      </c>
      <c r="J116" s="1">
        <f t="shared" si="7"/>
        <v>1.360014796742826</v>
      </c>
      <c r="L116" s="1">
        <f t="shared" si="8"/>
        <v>1.2628634320394596</v>
      </c>
    </row>
    <row r="117" spans="2:12" ht="12.75">
      <c r="B117" s="1">
        <f t="shared" si="10"/>
        <v>16.575757575757613</v>
      </c>
      <c r="C117" s="5">
        <f t="shared" si="9"/>
        <v>0.3878007834359256</v>
      </c>
      <c r="D117" s="4">
        <f t="shared" si="2"/>
        <v>-97.4989235165012</v>
      </c>
      <c r="E117" s="1">
        <f t="shared" si="3"/>
        <v>26.666666666666668</v>
      </c>
      <c r="F117" s="1">
        <f t="shared" si="4"/>
        <v>1.306764168190127</v>
      </c>
      <c r="H117" s="6">
        <f t="shared" si="5"/>
        <v>0.8</v>
      </c>
      <c r="I117" s="1">
        <f t="shared" si="6"/>
        <v>1.306764168190127</v>
      </c>
      <c r="J117" s="1">
        <f t="shared" si="7"/>
        <v>1.3555136299483777</v>
      </c>
      <c r="L117" s="1">
        <f t="shared" si="8"/>
        <v>1.2580147064318763</v>
      </c>
    </row>
    <row r="118" spans="2:12" ht="12.75">
      <c r="B118" s="1">
        <f t="shared" si="10"/>
        <v>16.727272727272766</v>
      </c>
      <c r="C118" s="5">
        <f t="shared" si="9"/>
        <v>0.3856427378964936</v>
      </c>
      <c r="D118" s="4">
        <f t="shared" si="2"/>
        <v>-97.84261411802646</v>
      </c>
      <c r="E118" s="1">
        <f t="shared" si="3"/>
        <v>26.666666666666668</v>
      </c>
      <c r="F118" s="1">
        <f t="shared" si="4"/>
        <v>1.3021739130434773</v>
      </c>
      <c r="H118" s="6">
        <f t="shared" si="5"/>
        <v>0.8</v>
      </c>
      <c r="I118" s="1">
        <f t="shared" si="6"/>
        <v>1.3021739130434773</v>
      </c>
      <c r="J118" s="1">
        <f t="shared" si="7"/>
        <v>1.3510952201024906</v>
      </c>
      <c r="L118" s="1">
        <f t="shared" si="8"/>
        <v>1.253252605984464</v>
      </c>
    </row>
    <row r="119" spans="2:12" ht="12.75">
      <c r="B119" s="1">
        <f t="shared" si="10"/>
        <v>16.878787878787918</v>
      </c>
      <c r="C119" s="5">
        <f t="shared" si="9"/>
        <v>0.38350857775318153</v>
      </c>
      <c r="D119" s="4">
        <f t="shared" si="2"/>
        <v>-98.1825007283893</v>
      </c>
      <c r="E119" s="1">
        <f t="shared" si="3"/>
        <v>26.666666666666668</v>
      </c>
      <c r="F119" s="1">
        <f t="shared" si="4"/>
        <v>1.29766606822262</v>
      </c>
      <c r="H119" s="6">
        <f t="shared" si="5"/>
        <v>0.8</v>
      </c>
      <c r="I119" s="1">
        <f t="shared" si="6"/>
        <v>1.29766606822262</v>
      </c>
      <c r="J119" s="1">
        <f t="shared" si="7"/>
        <v>1.3467573185868147</v>
      </c>
      <c r="L119" s="1">
        <f t="shared" si="8"/>
        <v>1.2485748178584253</v>
      </c>
    </row>
    <row r="120" spans="2:12" ht="12.75">
      <c r="B120" s="1">
        <f t="shared" si="10"/>
        <v>17.03030303030307</v>
      </c>
      <c r="C120" s="5">
        <f t="shared" si="9"/>
        <v>0.38139790864061585</v>
      </c>
      <c r="D120" s="4">
        <f t="shared" si="2"/>
        <v>-98.51864615426823</v>
      </c>
      <c r="E120" s="1">
        <f t="shared" si="3"/>
        <v>26.666666666666668</v>
      </c>
      <c r="F120" s="1">
        <f t="shared" si="4"/>
        <v>1.2932384341637</v>
      </c>
      <c r="H120" s="6">
        <f t="shared" si="5"/>
        <v>0.8</v>
      </c>
      <c r="I120" s="1">
        <f t="shared" si="6"/>
        <v>1.2932384341637</v>
      </c>
      <c r="J120" s="1">
        <f t="shared" si="7"/>
        <v>1.342497757240834</v>
      </c>
      <c r="L120" s="1">
        <f t="shared" si="8"/>
        <v>1.243979111086566</v>
      </c>
    </row>
    <row r="121" spans="2:12" ht="12.75">
      <c r="B121" s="1">
        <f t="shared" si="10"/>
        <v>17.181818181818223</v>
      </c>
      <c r="C121" s="5">
        <f t="shared" si="9"/>
        <v>0.37931034482758563</v>
      </c>
      <c r="D121" s="4">
        <f t="shared" si="2"/>
        <v>-98.85111182726398</v>
      </c>
      <c r="E121" s="1">
        <f t="shared" si="3"/>
        <v>26.666666666666668</v>
      </c>
      <c r="F121" s="1">
        <f t="shared" si="4"/>
        <v>1.2888888888888879</v>
      </c>
      <c r="H121" s="6">
        <f t="shared" si="5"/>
        <v>0.8</v>
      </c>
      <c r="I121" s="1">
        <f t="shared" si="6"/>
        <v>1.2888888888888879</v>
      </c>
      <c r="J121" s="1">
        <f t="shared" si="7"/>
        <v>1.33831444480252</v>
      </c>
      <c r="L121" s="1">
        <f t="shared" si="8"/>
        <v>1.2394633329752558</v>
      </c>
    </row>
    <row r="122" spans="2:12" ht="12.75">
      <c r="B122" s="1">
        <f t="shared" si="10"/>
        <v>17.333333333333375</v>
      </c>
      <c r="C122" s="5">
        <f t="shared" si="9"/>
        <v>0.37724550898203535</v>
      </c>
      <c r="D122" s="4">
        <f t="shared" si="2"/>
        <v>-99.17995784132673</v>
      </c>
      <c r="E122" s="1">
        <f t="shared" si="3"/>
        <v>26.666666666666668</v>
      </c>
      <c r="F122" s="1">
        <f t="shared" si="4"/>
        <v>1.2846153846153834</v>
      </c>
      <c r="H122" s="6">
        <f t="shared" si="5"/>
        <v>0.8</v>
      </c>
      <c r="I122" s="1">
        <f t="shared" si="6"/>
        <v>1.2846153846153834</v>
      </c>
      <c r="J122" s="1">
        <f t="shared" si="7"/>
        <v>1.3342053635360467</v>
      </c>
      <c r="L122" s="1">
        <f t="shared" si="8"/>
        <v>1.23502540569472</v>
      </c>
    </row>
    <row r="123" spans="2:12" ht="12.75">
      <c r="B123" s="1">
        <f t="shared" si="10"/>
        <v>17.484848484848527</v>
      </c>
      <c r="C123" s="5">
        <f t="shared" si="9"/>
        <v>0.3752030319436919</v>
      </c>
      <c r="D123" s="4">
        <f t="shared" si="2"/>
        <v>-99.50524298896758</v>
      </c>
      <c r="E123" s="1">
        <f t="shared" si="3"/>
        <v>26.666666666666668</v>
      </c>
      <c r="F123" s="1">
        <f t="shared" si="4"/>
        <v>1.2804159445407268</v>
      </c>
      <c r="H123" s="6">
        <f t="shared" si="5"/>
        <v>0.8</v>
      </c>
      <c r="I123" s="1">
        <f t="shared" si="6"/>
        <v>1.2804159445407268</v>
      </c>
      <c r="J123" s="1">
        <f t="shared" si="7"/>
        <v>1.3301685660352107</v>
      </c>
      <c r="L123" s="1">
        <f t="shared" si="8"/>
        <v>1.230663323046243</v>
      </c>
    </row>
    <row r="124" spans="2:12" ht="12.75">
      <c r="B124" s="1">
        <f t="shared" si="10"/>
        <v>17.63636363636368</v>
      </c>
      <c r="C124" s="5">
        <f t="shared" si="9"/>
        <v>0.3731825525040382</v>
      </c>
      <c r="D124" s="4">
        <f t="shared" si="2"/>
        <v>-99.82702479629997</v>
      </c>
      <c r="E124" s="1">
        <f t="shared" si="3"/>
        <v>26.666666666666668</v>
      </c>
      <c r="F124" s="1">
        <f t="shared" si="4"/>
        <v>1.2762886597938132</v>
      </c>
      <c r="H124" s="6">
        <f t="shared" si="5"/>
        <v>0.8</v>
      </c>
      <c r="I124" s="1">
        <f t="shared" si="6"/>
        <v>1.2762886597938132</v>
      </c>
      <c r="J124" s="1">
        <f t="shared" si="7"/>
        <v>1.3262021721919632</v>
      </c>
      <c r="L124" s="1">
        <f t="shared" si="8"/>
        <v>1.2263751473956632</v>
      </c>
    </row>
    <row r="125" spans="2:12" ht="12.75">
      <c r="B125" s="1">
        <f t="shared" si="10"/>
        <v>17.78787878787883</v>
      </c>
      <c r="C125" s="5">
        <f t="shared" si="9"/>
        <v>0.37118371719335774</v>
      </c>
      <c r="D125" s="4">
        <f t="shared" si="2"/>
        <v>-100.14535955695499</v>
      </c>
      <c r="E125" s="1">
        <f t="shared" si="3"/>
        <v>26.666666666666668</v>
      </c>
      <c r="F125" s="1">
        <f t="shared" si="4"/>
        <v>1.2722316865417365</v>
      </c>
      <c r="H125" s="6">
        <f t="shared" si="5"/>
        <v>0.8</v>
      </c>
      <c r="I125" s="1">
        <f t="shared" si="6"/>
        <v>1.2722316865417365</v>
      </c>
      <c r="J125" s="1">
        <f t="shared" si="7"/>
        <v>1.3223043663202139</v>
      </c>
      <c r="L125" s="1">
        <f t="shared" si="8"/>
        <v>1.222159006763259</v>
      </c>
    </row>
    <row r="126" spans="2:12" ht="12.75">
      <c r="B126" s="1">
        <f t="shared" si="10"/>
        <v>17.939393939393984</v>
      </c>
      <c r="C126" s="5">
        <f t="shared" si="9"/>
        <v>0.36920618007458655</v>
      </c>
      <c r="D126" s="4">
        <f t="shared" si="2"/>
        <v>-100.46030236491256</v>
      </c>
      <c r="E126" s="1">
        <f t="shared" si="3"/>
        <v>26.666666666666668</v>
      </c>
      <c r="F126" s="1">
        <f t="shared" si="4"/>
        <v>1.268243243243242</v>
      </c>
      <c r="H126" s="6">
        <f t="shared" si="5"/>
        <v>0.8</v>
      </c>
      <c r="I126" s="1">
        <f t="shared" si="6"/>
        <v>1.268243243243242</v>
      </c>
      <c r="J126" s="1">
        <f t="shared" si="7"/>
        <v>1.3184733944256983</v>
      </c>
      <c r="L126" s="1">
        <f t="shared" si="8"/>
        <v>1.2180130920607857</v>
      </c>
    </row>
    <row r="127" spans="2:12" ht="12.75">
      <c r="B127" s="1">
        <f t="shared" si="10"/>
        <v>18.090909090909136</v>
      </c>
      <c r="C127" s="5">
        <f t="shared" si="9"/>
        <v>0.36724960254371963</v>
      </c>
      <c r="D127" s="4">
        <f t="shared" si="2"/>
        <v>-100.77190714628873</v>
      </c>
      <c r="E127" s="1">
        <f t="shared" si="3"/>
        <v>26.666666666666668</v>
      </c>
      <c r="F127" s="1">
        <f t="shared" si="4"/>
        <v>1.2643216080402</v>
      </c>
      <c r="H127" s="6">
        <f t="shared" si="5"/>
        <v>0.8</v>
      </c>
      <c r="I127" s="1">
        <f t="shared" si="6"/>
        <v>1.2643216080402</v>
      </c>
      <c r="J127" s="1">
        <f t="shared" si="7"/>
        <v>1.3147075616133443</v>
      </c>
      <c r="L127" s="1">
        <f t="shared" si="8"/>
        <v>1.2139356544670556</v>
      </c>
    </row>
    <row r="128" spans="2:12" ht="12.75">
      <c r="B128" s="1">
        <f t="shared" si="10"/>
        <v>18.24242424242429</v>
      </c>
      <c r="C128" s="5">
        <f t="shared" si="9"/>
        <v>0.3653136531365308</v>
      </c>
      <c r="D128" s="4">
        <f t="shared" si="2"/>
        <v>-101.08022669011741</v>
      </c>
      <c r="E128" s="1">
        <f t="shared" si="3"/>
        <v>26.666666666666668</v>
      </c>
      <c r="F128" s="1">
        <f t="shared" si="4"/>
        <v>1.2604651162790688</v>
      </c>
      <c r="H128" s="6">
        <f t="shared" si="5"/>
        <v>0.8</v>
      </c>
      <c r="I128" s="1">
        <f t="shared" si="6"/>
        <v>1.2604651162790688</v>
      </c>
      <c r="J128" s="1">
        <f t="shared" si="7"/>
        <v>1.3110052296241275</v>
      </c>
      <c r="L128" s="1">
        <f t="shared" si="8"/>
        <v>1.20992500293401</v>
      </c>
    </row>
    <row r="129" spans="2:12" ht="12.75">
      <c r="B129" s="1">
        <f t="shared" si="10"/>
        <v>18.39393939393944</v>
      </c>
      <c r="C129" s="5">
        <f t="shared" si="9"/>
        <v>0.3633980073413733</v>
      </c>
      <c r="D129" s="4">
        <f t="shared" si="2"/>
        <v>-101.38531267816394</v>
      </c>
      <c r="E129" s="1">
        <f t="shared" si="3"/>
        <v>26.666666666666668</v>
      </c>
      <c r="F129" s="1">
        <f t="shared" si="4"/>
        <v>1.2566721581548588</v>
      </c>
      <c r="H129" s="6">
        <f t="shared" si="5"/>
        <v>0.8</v>
      </c>
      <c r="I129" s="1">
        <f t="shared" si="6"/>
        <v>1.2566721581548588</v>
      </c>
      <c r="J129" s="1">
        <f t="shared" si="7"/>
        <v>1.3073648144939407</v>
      </c>
      <c r="L129" s="1">
        <f t="shared" si="8"/>
        <v>1.2059795018157768</v>
      </c>
    </row>
    <row r="130" spans="2:12" ht="12.75">
      <c r="B130" s="1">
        <f t="shared" si="10"/>
        <v>18.545454545454593</v>
      </c>
      <c r="C130" s="5">
        <f t="shared" si="9"/>
        <v>0.36150234741783976</v>
      </c>
      <c r="D130" s="4">
        <f t="shared" si="2"/>
        <v>-101.6872157138052</v>
      </c>
      <c r="E130" s="1">
        <f t="shared" si="3"/>
        <v>26.666666666666668</v>
      </c>
      <c r="F130" s="1">
        <f t="shared" si="4"/>
        <v>1.2529411764705871</v>
      </c>
      <c r="H130" s="6">
        <f t="shared" si="5"/>
        <v>0.8</v>
      </c>
      <c r="I130" s="1">
        <f t="shared" si="6"/>
        <v>1.2529411764705871</v>
      </c>
      <c r="J130" s="1">
        <f t="shared" si="7"/>
        <v>1.3037847843274897</v>
      </c>
      <c r="L130" s="1">
        <f t="shared" si="8"/>
        <v>1.2020975686136846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0.3596263622210684</v>
      </c>
      <c r="D131" s="4">
        <f t="shared" si="2"/>
        <v>-101.98598535001064</v>
      </c>
      <c r="E131" s="1">
        <f t="shared" si="3"/>
        <v>26.666666666666668</v>
      </c>
      <c r="F131" s="1">
        <f t="shared" si="4"/>
        <v>1.2492706645056717</v>
      </c>
      <c r="H131" s="6">
        <f t="shared" si="5"/>
        <v>0.8</v>
      </c>
      <c r="I131" s="1">
        <f t="shared" si="6"/>
        <v>1.2492706645056717</v>
      </c>
      <c r="J131" s="1">
        <f t="shared" si="7"/>
        <v>1.300263657180677</v>
      </c>
      <c r="L131" s="1">
        <f t="shared" si="8"/>
        <v>1.1982776718306665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0.3577697470314914</v>
      </c>
      <c r="D132" s="4">
        <f aca="true" t="shared" si="13" ref="D132:D166">1000000*B132*C132/($C$32*(880-8.8*$C$30))</f>
        <v>-102.2816701164566</v>
      </c>
      <c r="E132" s="1">
        <f aca="true" t="shared" si="14" ref="E132:E166">400/$F$32</f>
        <v>26.666666666666668</v>
      </c>
      <c r="F132" s="1">
        <f aca="true" t="shared" si="15" ref="F132:F166">(100/$F$30)/(1-C132)</f>
        <v>1.245659163987137</v>
      </c>
      <c r="H132" s="6">
        <f aca="true" t="shared" si="16" ref="H132:H166">MIN((E132-D132/2000)*(1-C132),100/$F$30)</f>
        <v>0.8</v>
      </c>
      <c r="I132" s="1">
        <f aca="true" t="shared" si="17" ref="I132:I166">H132/(1-C132)</f>
        <v>1.245659163987137</v>
      </c>
      <c r="J132" s="1">
        <f aca="true" t="shared" si="18" ref="J132:J166">I132-D132/2000</f>
        <v>1.2967999990453654</v>
      </c>
      <c r="L132" s="1">
        <f aca="true" t="shared" si="19" ref="L132:L166">I132+D132/2000</f>
        <v>1.1945183289289087</v>
      </c>
    </row>
    <row r="133" spans="2:12" ht="12.75">
      <c r="B133" s="1">
        <f t="shared" si="12"/>
        <v>19.00000000000005</v>
      </c>
      <c r="C133" s="5">
        <f t="shared" si="11"/>
        <v>0.3559322033898299</v>
      </c>
      <c r="D133" s="4">
        <f t="shared" si="13"/>
        <v>-102.57431754580499</v>
      </c>
      <c r="E133" s="1">
        <f t="shared" si="14"/>
        <v>26.666666666666668</v>
      </c>
      <c r="F133" s="1">
        <f t="shared" si="15"/>
        <v>1.2421052631578937</v>
      </c>
      <c r="H133" s="6">
        <f t="shared" si="16"/>
        <v>0.8</v>
      </c>
      <c r="I133" s="1">
        <f t="shared" si="17"/>
        <v>1.2421052631578937</v>
      </c>
      <c r="J133" s="1">
        <f t="shared" si="18"/>
        <v>1.2933924219307962</v>
      </c>
      <c r="L133" s="1">
        <f t="shared" si="19"/>
        <v>1.1908181043849912</v>
      </c>
    </row>
    <row r="134" spans="2:12" ht="12.75">
      <c r="B134" s="1">
        <f t="shared" si="12"/>
        <v>19.151515151515202</v>
      </c>
      <c r="C134" s="5">
        <f t="shared" si="11"/>
        <v>0.3541134389371481</v>
      </c>
      <c r="D134" s="4">
        <f t="shared" si="13"/>
        <v>-102.86397419917641</v>
      </c>
      <c r="E134" s="1">
        <f t="shared" si="14"/>
        <v>26.666666666666668</v>
      </c>
      <c r="F134" s="1">
        <f t="shared" si="15"/>
        <v>1.2386075949367077</v>
      </c>
      <c r="H134" s="6">
        <f t="shared" si="16"/>
        <v>0.8</v>
      </c>
      <c r="I134" s="1">
        <f t="shared" si="17"/>
        <v>1.2386075949367077</v>
      </c>
      <c r="J134" s="1">
        <f t="shared" si="18"/>
        <v>1.290039582036296</v>
      </c>
      <c r="L134" s="1">
        <f t="shared" si="19"/>
        <v>1.1871756078371194</v>
      </c>
    </row>
    <row r="135" spans="2:12" ht="12.75">
      <c r="B135" s="1">
        <f t="shared" si="12"/>
        <v>19.303030303030354</v>
      </c>
      <c r="C135" s="5">
        <f t="shared" si="11"/>
        <v>0.3523131672597859</v>
      </c>
      <c r="D135" s="4">
        <f t="shared" si="13"/>
        <v>-103.15068569084606</v>
      </c>
      <c r="E135" s="1">
        <f t="shared" si="14"/>
        <v>26.666666666666668</v>
      </c>
      <c r="F135" s="1">
        <f t="shared" si="15"/>
        <v>1.235164835164834</v>
      </c>
      <c r="H135" s="6">
        <f t="shared" si="16"/>
        <v>0.8</v>
      </c>
      <c r="I135" s="1">
        <f t="shared" si="17"/>
        <v>1.235164835164834</v>
      </c>
      <c r="J135" s="1">
        <f t="shared" si="18"/>
        <v>1.2867401780102572</v>
      </c>
      <c r="L135" s="1">
        <f t="shared" si="19"/>
        <v>1.183589492319411</v>
      </c>
    </row>
    <row r="136" spans="2:12" ht="12.75">
      <c r="B136" s="1">
        <f t="shared" si="12"/>
        <v>19.454545454545507</v>
      </c>
      <c r="C136" s="5">
        <f t="shared" si="11"/>
        <v>0.35053110773899787</v>
      </c>
      <c r="D136" s="4">
        <f t="shared" si="13"/>
        <v>-103.43449671219024</v>
      </c>
      <c r="E136" s="1">
        <f t="shared" si="14"/>
        <v>26.666666666666668</v>
      </c>
      <c r="F136" s="1">
        <f t="shared" si="15"/>
        <v>1.2317757009345784</v>
      </c>
      <c r="H136" s="6">
        <f t="shared" si="16"/>
        <v>0.8</v>
      </c>
      <c r="I136" s="1">
        <f t="shared" si="17"/>
        <v>1.2317757009345784</v>
      </c>
      <c r="J136" s="1">
        <f t="shared" si="18"/>
        <v>1.2834929492906735</v>
      </c>
      <c r="L136" s="1">
        <f t="shared" si="19"/>
        <v>1.1800584525784834</v>
      </c>
    </row>
    <row r="137" spans="2:12" ht="12.75">
      <c r="B137" s="1">
        <f t="shared" si="12"/>
        <v>19.60606060606066</v>
      </c>
      <c r="C137" s="5">
        <f t="shared" si="11"/>
        <v>0.34876698540513273</v>
      </c>
      <c r="D137" s="4">
        <f t="shared" si="13"/>
        <v>-103.71545105490992</v>
      </c>
      <c r="E137" s="1">
        <f t="shared" si="14"/>
        <v>26.666666666666668</v>
      </c>
      <c r="F137" s="1">
        <f t="shared" si="15"/>
        <v>1.228438948995362</v>
      </c>
      <c r="H137" s="6">
        <f t="shared" si="16"/>
        <v>0.8</v>
      </c>
      <c r="I137" s="1">
        <f t="shared" si="17"/>
        <v>1.228438948995362</v>
      </c>
      <c r="J137" s="1">
        <f t="shared" si="18"/>
        <v>1.280296674522817</v>
      </c>
      <c r="L137" s="1">
        <f t="shared" si="19"/>
        <v>1.176581223467907</v>
      </c>
    </row>
    <row r="138" spans="2:12" ht="12.75">
      <c r="B138" s="1">
        <f t="shared" si="12"/>
        <v>19.75757575757581</v>
      </c>
      <c r="C138" s="5">
        <f t="shared" si="11"/>
        <v>0.34702053079619366</v>
      </c>
      <c r="D138" s="4">
        <f t="shared" si="13"/>
        <v>-103.99359163355629</v>
      </c>
      <c r="E138" s="1">
        <f t="shared" si="14"/>
        <v>26.666666666666668</v>
      </c>
      <c r="F138" s="1">
        <f t="shared" si="15"/>
        <v>1.2251533742331278</v>
      </c>
      <c r="H138" s="6">
        <f t="shared" si="16"/>
        <v>0.8</v>
      </c>
      <c r="I138" s="1">
        <f t="shared" si="17"/>
        <v>1.2251533742331278</v>
      </c>
      <c r="J138" s="1">
        <f t="shared" si="18"/>
        <v>1.277150170049906</v>
      </c>
      <c r="L138" s="1">
        <f t="shared" si="19"/>
        <v>1.1731565784163496</v>
      </c>
    </row>
    <row r="139" spans="2:12" ht="12.75">
      <c r="B139" s="1">
        <f t="shared" si="12"/>
        <v>19.909090909090963</v>
      </c>
      <c r="C139" s="5">
        <f t="shared" si="11"/>
        <v>0.3452914798206272</v>
      </c>
      <c r="D139" s="4">
        <f t="shared" si="13"/>
        <v>-104.2689605073831</v>
      </c>
      <c r="E139" s="1">
        <f t="shared" si="14"/>
        <v>26.666666666666668</v>
      </c>
      <c r="F139" s="1">
        <f t="shared" si="15"/>
        <v>1.221917808219177</v>
      </c>
      <c r="H139" s="6">
        <f t="shared" si="16"/>
        <v>0.8</v>
      </c>
      <c r="I139" s="1">
        <f t="shared" si="17"/>
        <v>1.221917808219177</v>
      </c>
      <c r="J139" s="1">
        <f t="shared" si="18"/>
        <v>1.2740522884728687</v>
      </c>
      <c r="L139" s="1">
        <f t="shared" si="19"/>
        <v>1.1697833279654855</v>
      </c>
    </row>
    <row r="140" spans="2:12" ht="12.75">
      <c r="B140" s="1">
        <f t="shared" si="12"/>
        <v>20.060606060606116</v>
      </c>
      <c r="C140" s="5">
        <f t="shared" si="11"/>
        <v>0.3435795736241937</v>
      </c>
      <c r="D140" s="4">
        <f t="shared" si="13"/>
        <v>-104.54159890154872</v>
      </c>
      <c r="E140" s="1">
        <f t="shared" si="14"/>
        <v>26.666666666666668</v>
      </c>
      <c r="F140" s="1">
        <f t="shared" si="15"/>
        <v>1.2187311178247724</v>
      </c>
      <c r="H140" s="6">
        <f t="shared" si="16"/>
        <v>0.8</v>
      </c>
      <c r="I140" s="1">
        <f t="shared" si="17"/>
        <v>1.2187311178247724</v>
      </c>
      <c r="J140" s="1">
        <f t="shared" si="18"/>
        <v>1.2710019172755467</v>
      </c>
      <c r="L140" s="1">
        <f t="shared" si="19"/>
        <v>1.166460318373998</v>
      </c>
    </row>
    <row r="141" spans="2:12" ht="12.75">
      <c r="B141" s="1">
        <f t="shared" si="12"/>
        <v>20.212121212121268</v>
      </c>
      <c r="C141" s="5">
        <f t="shared" si="11"/>
        <v>0.34188455846077886</v>
      </c>
      <c r="D141" s="4">
        <f t="shared" si="13"/>
        <v>-104.81154722769102</v>
      </c>
      <c r="E141" s="1">
        <f t="shared" si="14"/>
        <v>26.666666666666668</v>
      </c>
      <c r="F141" s="1">
        <f t="shared" si="15"/>
        <v>1.2155922038980498</v>
      </c>
      <c r="H141" s="6">
        <f t="shared" si="16"/>
        <v>0.8</v>
      </c>
      <c r="I141" s="1">
        <f t="shared" si="17"/>
        <v>1.2155922038980498</v>
      </c>
      <c r="J141" s="1">
        <f t="shared" si="18"/>
        <v>1.2679979775118952</v>
      </c>
      <c r="L141" s="1">
        <f t="shared" si="19"/>
        <v>1.1631864302842043</v>
      </c>
    </row>
    <row r="142" spans="2:12" ht="12.75">
      <c r="B142" s="1">
        <f t="shared" si="12"/>
        <v>20.36363636363642</v>
      </c>
      <c r="C142" s="5">
        <f t="shared" si="11"/>
        <v>0.3402061855670097</v>
      </c>
      <c r="D142" s="4">
        <f t="shared" si="13"/>
        <v>-105.07884510389574</v>
      </c>
      <c r="E142" s="1">
        <f t="shared" si="14"/>
        <v>26.666666666666668</v>
      </c>
      <c r="F142" s="1">
        <f t="shared" si="15"/>
        <v>1.212499999999999</v>
      </c>
      <c r="H142" s="6">
        <f t="shared" si="16"/>
        <v>0.8</v>
      </c>
      <c r="I142" s="1">
        <f t="shared" si="17"/>
        <v>1.212499999999999</v>
      </c>
      <c r="J142" s="1">
        <f t="shared" si="18"/>
        <v>1.2650394225519468</v>
      </c>
      <c r="L142" s="1">
        <f t="shared" si="19"/>
        <v>1.1599605774480513</v>
      </c>
    </row>
    <row r="143" spans="2:12" ht="12.75">
      <c r="B143" s="1">
        <f t="shared" si="12"/>
        <v>20.515151515151572</v>
      </c>
      <c r="C143" s="5">
        <f t="shared" si="11"/>
        <v>0.3385442110405465</v>
      </c>
      <c r="D143" s="4">
        <f t="shared" si="13"/>
        <v>-105.34353137407989</v>
      </c>
      <c r="E143" s="1">
        <f t="shared" si="14"/>
        <v>26.666666666666668</v>
      </c>
      <c r="F143" s="1">
        <f t="shared" si="15"/>
        <v>1.209453471196454</v>
      </c>
      <c r="H143" s="6">
        <f t="shared" si="16"/>
        <v>0.8</v>
      </c>
      <c r="I143" s="1">
        <f t="shared" si="17"/>
        <v>1.209453471196454</v>
      </c>
      <c r="J143" s="1">
        <f t="shared" si="18"/>
        <v>1.2621252368834939</v>
      </c>
      <c r="L143" s="1">
        <f t="shared" si="19"/>
        <v>1.156781705509414</v>
      </c>
    </row>
    <row r="144" spans="2:12" ht="12.75">
      <c r="B144" s="1">
        <f t="shared" si="12"/>
        <v>20.666666666666725</v>
      </c>
      <c r="C144" s="5">
        <f t="shared" si="11"/>
        <v>0.3368983957219245</v>
      </c>
      <c r="D144" s="4">
        <f t="shared" si="13"/>
        <v>-105.60564412680964</v>
      </c>
      <c r="E144" s="1">
        <f t="shared" si="14"/>
        <v>26.666666666666668</v>
      </c>
      <c r="F144" s="1">
        <f t="shared" si="15"/>
        <v>1.2064516129032248</v>
      </c>
      <c r="H144" s="6">
        <f t="shared" si="16"/>
        <v>0.8</v>
      </c>
      <c r="I144" s="1">
        <f t="shared" si="17"/>
        <v>1.2064516129032248</v>
      </c>
      <c r="J144" s="1">
        <f t="shared" si="18"/>
        <v>1.2592544349666297</v>
      </c>
      <c r="L144" s="1">
        <f t="shared" si="19"/>
        <v>1.1536487908398199</v>
      </c>
    </row>
    <row r="145" spans="2:12" ht="12.75">
      <c r="B145" s="1">
        <f t="shared" si="12"/>
        <v>20.818181818181877</v>
      </c>
      <c r="C145" s="5">
        <f t="shared" si="11"/>
        <v>0.3352685050798252</v>
      </c>
      <c r="D145" s="4">
        <f t="shared" si="13"/>
        <v>-105.86522071357201</v>
      </c>
      <c r="E145" s="1">
        <f t="shared" si="14"/>
        <v>26.666666666666668</v>
      </c>
      <c r="F145" s="1">
        <f t="shared" si="15"/>
        <v>1.2034934497816583</v>
      </c>
      <c r="H145" s="6">
        <f t="shared" si="16"/>
        <v>0.8</v>
      </c>
      <c r="I145" s="1">
        <f t="shared" si="17"/>
        <v>1.2034934497816583</v>
      </c>
      <c r="J145" s="1">
        <f t="shared" si="18"/>
        <v>1.2564260601384443</v>
      </c>
      <c r="L145" s="1">
        <f t="shared" si="19"/>
        <v>1.1505608394248723</v>
      </c>
    </row>
    <row r="146" spans="2:12" ht="12.75">
      <c r="B146" s="1">
        <f t="shared" si="12"/>
        <v>20.96969696969703</v>
      </c>
      <c r="C146" s="5">
        <f t="shared" si="11"/>
        <v>0.33365430909966237</v>
      </c>
      <c r="D146" s="4">
        <f t="shared" si="13"/>
        <v>-106.12229776651868</v>
      </c>
      <c r="E146" s="1">
        <f t="shared" si="14"/>
        <v>26.666666666666668</v>
      </c>
      <c r="F146" s="1">
        <f t="shared" si="15"/>
        <v>1.20057803468208</v>
      </c>
      <c r="H146" s="6">
        <f t="shared" si="16"/>
        <v>0.8</v>
      </c>
      <c r="I146" s="1">
        <f t="shared" si="17"/>
        <v>1.20057803468208</v>
      </c>
      <c r="J146" s="1">
        <f t="shared" si="18"/>
        <v>1.2536391835653393</v>
      </c>
      <c r="L146" s="1">
        <f t="shared" si="19"/>
        <v>1.1475168857988207</v>
      </c>
    </row>
    <row r="147" spans="2:12" ht="12.75">
      <c r="B147" s="1">
        <f t="shared" si="12"/>
        <v>21.12121212121218</v>
      </c>
      <c r="C147" s="5">
        <f t="shared" si="11"/>
        <v>0.33205558217537073</v>
      </c>
      <c r="D147" s="4">
        <f t="shared" si="13"/>
        <v>-106.37691121569968</v>
      </c>
      <c r="E147" s="1">
        <f t="shared" si="14"/>
        <v>26.666666666666668</v>
      </c>
      <c r="F147" s="1">
        <f t="shared" si="15"/>
        <v>1.1977044476327108</v>
      </c>
      <c r="H147" s="6">
        <f t="shared" si="16"/>
        <v>0.8</v>
      </c>
      <c r="I147" s="1">
        <f t="shared" si="17"/>
        <v>1.1977044476327108</v>
      </c>
      <c r="J147" s="1">
        <f t="shared" si="18"/>
        <v>1.2508929032405607</v>
      </c>
      <c r="L147" s="1">
        <f t="shared" si="19"/>
        <v>1.1445159920248609</v>
      </c>
    </row>
    <row r="148" spans="2:12" ht="12.75">
      <c r="B148" s="1">
        <f t="shared" si="12"/>
        <v>21.272727272727334</v>
      </c>
      <c r="C148" s="5">
        <f t="shared" si="11"/>
        <v>0.3304721030042912</v>
      </c>
      <c r="D148" s="4">
        <f t="shared" si="13"/>
        <v>-106.62909630580405</v>
      </c>
      <c r="E148" s="1">
        <f t="shared" si="14"/>
        <v>26.666666666666668</v>
      </c>
      <c r="F148" s="1">
        <f t="shared" si="15"/>
        <v>1.1948717948717937</v>
      </c>
      <c r="H148" s="6">
        <f t="shared" si="16"/>
        <v>0.8</v>
      </c>
      <c r="I148" s="1">
        <f t="shared" si="17"/>
        <v>1.1948717948717937</v>
      </c>
      <c r="J148" s="1">
        <f t="shared" si="18"/>
        <v>1.2481863430246958</v>
      </c>
      <c r="L148" s="1">
        <f t="shared" si="19"/>
        <v>1.1415572467188917</v>
      </c>
    </row>
    <row r="149" spans="2:12" ht="12.75">
      <c r="B149" s="1">
        <f t="shared" si="12"/>
        <v>21.424242424242486</v>
      </c>
      <c r="C149" s="5">
        <f t="shared" si="11"/>
        <v>0.3289036544850492</v>
      </c>
      <c r="D149" s="4">
        <f t="shared" si="13"/>
        <v>-106.87888761242387</v>
      </c>
      <c r="E149" s="1">
        <f t="shared" si="14"/>
        <v>26.666666666666668</v>
      </c>
      <c r="F149" s="1">
        <f t="shared" si="15"/>
        <v>1.1920792079207911</v>
      </c>
      <c r="H149" s="6">
        <f t="shared" si="16"/>
        <v>0.8</v>
      </c>
      <c r="I149" s="1">
        <f t="shared" si="17"/>
        <v>1.1920792079207911</v>
      </c>
      <c r="J149" s="1">
        <f t="shared" si="18"/>
        <v>1.2455186517270032</v>
      </c>
      <c r="L149" s="1">
        <f t="shared" si="19"/>
        <v>1.1386397641145791</v>
      </c>
    </row>
    <row r="150" spans="2:12" ht="12.75">
      <c r="B150" s="1">
        <f t="shared" si="12"/>
        <v>21.57575757575764</v>
      </c>
      <c r="C150" s="5">
        <f t="shared" si="11"/>
        <v>0.3273500236183272</v>
      </c>
      <c r="D150" s="4">
        <f t="shared" si="13"/>
        <v>-107.12631905785686</v>
      </c>
      <c r="E150" s="1">
        <f t="shared" si="14"/>
        <v>26.666666666666668</v>
      </c>
      <c r="F150" s="1">
        <f t="shared" si="15"/>
        <v>1.1893258426966282</v>
      </c>
      <c r="H150" s="6">
        <f t="shared" si="16"/>
        <v>0.8</v>
      </c>
      <c r="I150" s="1">
        <f t="shared" si="17"/>
        <v>1.1893258426966282</v>
      </c>
      <c r="J150" s="1">
        <f t="shared" si="18"/>
        <v>1.2428890022255565</v>
      </c>
      <c r="L150" s="1">
        <f t="shared" si="19"/>
        <v>1.1357626831677</v>
      </c>
    </row>
    <row r="151" spans="2:12" ht="12.75">
      <c r="B151" s="1">
        <f t="shared" si="12"/>
        <v>21.72727272727279</v>
      </c>
      <c r="C151" s="5">
        <f t="shared" si="11"/>
        <v>0.3258110014104366</v>
      </c>
      <c r="D151" s="4">
        <f t="shared" si="13"/>
        <v>-107.37142392646399</v>
      </c>
      <c r="E151" s="1">
        <f t="shared" si="14"/>
        <v>26.666666666666668</v>
      </c>
      <c r="F151" s="1">
        <f t="shared" si="15"/>
        <v>1.186610878661087</v>
      </c>
      <c r="H151" s="6">
        <f t="shared" si="16"/>
        <v>0.8</v>
      </c>
      <c r="I151" s="1">
        <f t="shared" si="17"/>
        <v>1.186610878661087</v>
      </c>
      <c r="J151" s="1">
        <f t="shared" si="18"/>
        <v>1.2402965906243189</v>
      </c>
      <c r="L151" s="1">
        <f t="shared" si="19"/>
        <v>1.132925166697855</v>
      </c>
    </row>
    <row r="152" spans="2:12" ht="12.75">
      <c r="B152" s="1">
        <f t="shared" si="12"/>
        <v>21.878787878787943</v>
      </c>
      <c r="C152" s="5">
        <f t="shared" si="11"/>
        <v>0.32428638277959687</v>
      </c>
      <c r="D152" s="4">
        <f t="shared" si="13"/>
        <v>-107.61423487959512</v>
      </c>
      <c r="E152" s="1">
        <f t="shared" si="14"/>
        <v>26.666666666666668</v>
      </c>
      <c r="F152" s="1">
        <f t="shared" si="15"/>
        <v>1.183933518005539</v>
      </c>
      <c r="H152" s="6">
        <f t="shared" si="16"/>
        <v>0.8</v>
      </c>
      <c r="I152" s="1">
        <f t="shared" si="17"/>
        <v>1.183933518005539</v>
      </c>
      <c r="J152" s="1">
        <f t="shared" si="18"/>
        <v>1.2377406354453366</v>
      </c>
      <c r="L152" s="1">
        <f t="shared" si="19"/>
        <v>1.1301264005657414</v>
      </c>
    </row>
    <row r="153" spans="2:12" ht="12.75">
      <c r="B153" s="1">
        <f t="shared" si="12"/>
        <v>22.030303030303095</v>
      </c>
      <c r="C153" s="5">
        <f t="shared" si="11"/>
        <v>0.32277596646483403</v>
      </c>
      <c r="D153" s="4">
        <f t="shared" si="13"/>
        <v>-107.85478397009815</v>
      </c>
      <c r="E153" s="1">
        <f t="shared" si="14"/>
        <v>26.666666666666668</v>
      </c>
      <c r="F153" s="1">
        <f t="shared" si="15"/>
        <v>1.1812929848693248</v>
      </c>
      <c r="H153" s="6">
        <f t="shared" si="16"/>
        <v>0.8</v>
      </c>
      <c r="I153" s="1">
        <f t="shared" si="17"/>
        <v>1.1812929848693248</v>
      </c>
      <c r="J153" s="1">
        <f t="shared" si="18"/>
        <v>1.235220376854374</v>
      </c>
      <c r="L153" s="1">
        <f t="shared" si="19"/>
        <v>1.1273655928842756</v>
      </c>
    </row>
    <row r="154" spans="2:12" ht="12.75">
      <c r="B154" s="1">
        <f t="shared" si="12"/>
        <v>22.181818181818247</v>
      </c>
      <c r="C154" s="5">
        <f t="shared" si="11"/>
        <v>0.32127955493741245</v>
      </c>
      <c r="D154" s="4">
        <f t="shared" si="13"/>
        <v>-108.09310265642405</v>
      </c>
      <c r="E154" s="1">
        <f t="shared" si="14"/>
        <v>26.666666666666668</v>
      </c>
      <c r="F154" s="1">
        <f t="shared" si="15"/>
        <v>1.1786885245901628</v>
      </c>
      <c r="H154" s="6">
        <f t="shared" si="16"/>
        <v>0.8</v>
      </c>
      <c r="I154" s="1">
        <f t="shared" si="17"/>
        <v>1.1786885245901628</v>
      </c>
      <c r="J154" s="1">
        <f t="shared" si="18"/>
        <v>1.2327350759183748</v>
      </c>
      <c r="L154" s="1">
        <f t="shared" si="19"/>
        <v>1.1246419732619508</v>
      </c>
    </row>
    <row r="155" spans="2:12" ht="12.75">
      <c r="B155" s="1">
        <f t="shared" si="12"/>
        <v>22.3333333333334</v>
      </c>
      <c r="C155" s="5">
        <f t="shared" si="11"/>
        <v>0.31979695431472016</v>
      </c>
      <c r="D155" s="4">
        <f t="shared" si="13"/>
        <v>-108.32922181634176</v>
      </c>
      <c r="E155" s="1">
        <f t="shared" si="14"/>
        <v>26.666666666666668</v>
      </c>
      <c r="F155" s="1">
        <f t="shared" si="15"/>
        <v>1.1761194029850734</v>
      </c>
      <c r="H155" s="6">
        <f t="shared" si="16"/>
        <v>0.8</v>
      </c>
      <c r="I155" s="1">
        <f t="shared" si="17"/>
        <v>1.1761194029850734</v>
      </c>
      <c r="J155" s="1">
        <f t="shared" si="18"/>
        <v>1.2302840138932443</v>
      </c>
      <c r="L155" s="1">
        <f t="shared" si="19"/>
        <v>1.1219547920769026</v>
      </c>
    </row>
    <row r="156" spans="2:12" ht="12.75">
      <c r="B156" s="1">
        <f t="shared" si="12"/>
        <v>22.484848484848552</v>
      </c>
      <c r="C156" s="5">
        <f t="shared" si="11"/>
        <v>0.31832797427652665</v>
      </c>
      <c r="D156" s="4">
        <f t="shared" si="13"/>
        <v>-108.56317176027491</v>
      </c>
      <c r="E156" s="1">
        <f t="shared" si="14"/>
        <v>26.666666666666668</v>
      </c>
      <c r="F156" s="1">
        <f t="shared" si="15"/>
        <v>1.1735849056603762</v>
      </c>
      <c r="H156" s="6">
        <f t="shared" si="16"/>
        <v>0.8</v>
      </c>
      <c r="I156" s="1">
        <f t="shared" si="17"/>
        <v>1.1735849056603762</v>
      </c>
      <c r="J156" s="1">
        <f t="shared" si="18"/>
        <v>1.2278664915405137</v>
      </c>
      <c r="L156" s="1">
        <f t="shared" si="19"/>
        <v>1.1193033197802387</v>
      </c>
    </row>
    <row r="157" spans="2:12" ht="12.75">
      <c r="B157" s="1">
        <f t="shared" si="12"/>
        <v>22.636363636363704</v>
      </c>
      <c r="C157" s="5">
        <f t="shared" si="11"/>
        <v>0.31687242798353843</v>
      </c>
      <c r="D157" s="4">
        <f t="shared" si="13"/>
        <v>-108.79498224427272</v>
      </c>
      <c r="E157" s="1">
        <f t="shared" si="14"/>
        <v>26.666666666666668</v>
      </c>
      <c r="F157" s="1">
        <f t="shared" si="15"/>
        <v>1.1710843373493964</v>
      </c>
      <c r="H157" s="6">
        <f t="shared" si="16"/>
        <v>0.8</v>
      </c>
      <c r="I157" s="1">
        <f t="shared" si="17"/>
        <v>1.1710843373493964</v>
      </c>
      <c r="J157" s="1">
        <f t="shared" si="18"/>
        <v>1.2254818284715328</v>
      </c>
      <c r="L157" s="1">
        <f t="shared" si="19"/>
        <v>1.11668684622726</v>
      </c>
    </row>
    <row r="158" spans="2:12" ht="12.75">
      <c r="B158" s="1">
        <f t="shared" si="12"/>
        <v>22.787878787878856</v>
      </c>
      <c r="C158" s="5">
        <f t="shared" si="11"/>
        <v>0.3154301319981787</v>
      </c>
      <c r="D158" s="4">
        <f t="shared" si="13"/>
        <v>-109.02468248262646</v>
      </c>
      <c r="E158" s="1">
        <f t="shared" si="14"/>
        <v>26.666666666666668</v>
      </c>
      <c r="F158" s="1">
        <f t="shared" si="15"/>
        <v>1.1686170212765947</v>
      </c>
      <c r="H158" s="6">
        <f t="shared" si="16"/>
        <v>0.8</v>
      </c>
      <c r="I158" s="1">
        <f t="shared" si="17"/>
        <v>1.1686170212765947</v>
      </c>
      <c r="J158" s="1">
        <f t="shared" si="18"/>
        <v>1.223129362517908</v>
      </c>
      <c r="L158" s="1">
        <f t="shared" si="19"/>
        <v>1.1141046800352814</v>
      </c>
    </row>
    <row r="159" spans="2:12" ht="12.75">
      <c r="B159" s="1">
        <f t="shared" si="12"/>
        <v>22.93939393939401</v>
      </c>
      <c r="C159" s="5">
        <f t="shared" si="11"/>
        <v>0.31400090620752086</v>
      </c>
      <c r="D159" s="4">
        <f t="shared" si="13"/>
        <v>-109.2523011601433</v>
      </c>
      <c r="E159" s="1">
        <f t="shared" si="14"/>
        <v>26.666666666666668</v>
      </c>
      <c r="F159" s="1">
        <f t="shared" si="15"/>
        <v>1.1661822985468946</v>
      </c>
      <c r="H159" s="6">
        <f t="shared" si="16"/>
        <v>0.8</v>
      </c>
      <c r="I159" s="1">
        <f t="shared" si="17"/>
        <v>1.1661822985468946</v>
      </c>
      <c r="J159" s="1">
        <f t="shared" si="18"/>
        <v>1.2208084491269662</v>
      </c>
      <c r="L159" s="1">
        <f t="shared" si="19"/>
        <v>1.111556147966823</v>
      </c>
    </row>
    <row r="160" spans="2:12" ht="12.75">
      <c r="B160" s="1">
        <f t="shared" si="12"/>
        <v>23.09090909090916</v>
      </c>
      <c r="C160" s="5">
        <f t="shared" si="11"/>
        <v>0.31258457374830784</v>
      </c>
      <c r="D160" s="4">
        <f t="shared" si="13"/>
        <v>-109.47786644408758</v>
      </c>
      <c r="E160" s="1">
        <f t="shared" si="14"/>
        <v>26.666666666666668</v>
      </c>
      <c r="F160" s="1">
        <f t="shared" si="15"/>
        <v>1.1637795275590541</v>
      </c>
      <c r="H160" s="6">
        <f t="shared" si="16"/>
        <v>0.8</v>
      </c>
      <c r="I160" s="1">
        <f t="shared" si="17"/>
        <v>1.1637795275590541</v>
      </c>
      <c r="J160" s="1">
        <f t="shared" si="18"/>
        <v>1.218518460781098</v>
      </c>
      <c r="L160" s="1">
        <f t="shared" si="19"/>
        <v>1.1090405943370103</v>
      </c>
    </row>
    <row r="161" spans="2:12" ht="12.75">
      <c r="B161" s="1">
        <f t="shared" si="12"/>
        <v>23.242424242424313</v>
      </c>
      <c r="C161" s="5">
        <f t="shared" si="11"/>
        <v>0.3111809609339913</v>
      </c>
      <c r="D161" s="4">
        <f t="shared" si="13"/>
        <v>-109.70140599580068</v>
      </c>
      <c r="E161" s="1">
        <f t="shared" si="14"/>
        <v>26.666666666666668</v>
      </c>
      <c r="F161" s="1">
        <f t="shared" si="15"/>
        <v>1.1614080834419807</v>
      </c>
      <c r="H161" s="6">
        <f t="shared" si="16"/>
        <v>0.8</v>
      </c>
      <c r="I161" s="1">
        <f t="shared" si="17"/>
        <v>1.1614080834419807</v>
      </c>
      <c r="J161" s="1">
        <f t="shared" si="18"/>
        <v>1.216258786439881</v>
      </c>
      <c r="L161" s="1">
        <f t="shared" si="19"/>
        <v>1.1065573804440803</v>
      </c>
    </row>
    <row r="162" spans="2:12" ht="12.75">
      <c r="B162" s="1">
        <f t="shared" si="12"/>
        <v>23.393939393939466</v>
      </c>
      <c r="C162" s="5">
        <f t="shared" si="11"/>
        <v>0.30978989718372757</v>
      </c>
      <c r="D162" s="4">
        <f t="shared" si="13"/>
        <v>-109.92294698200895</v>
      </c>
      <c r="E162" s="1">
        <f t="shared" si="14"/>
        <v>26.666666666666668</v>
      </c>
      <c r="F162" s="1">
        <f t="shared" si="15"/>
        <v>1.1590673575129524</v>
      </c>
      <c r="H162" s="6">
        <f t="shared" si="16"/>
        <v>0.8</v>
      </c>
      <c r="I162" s="1">
        <f t="shared" si="17"/>
        <v>1.1590673575129524</v>
      </c>
      <c r="J162" s="1">
        <f t="shared" si="18"/>
        <v>1.2140288310039569</v>
      </c>
      <c r="L162" s="1">
        <f t="shared" si="19"/>
        <v>1.104105884021948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0.3084112149532704</v>
      </c>
      <c r="D163" s="4">
        <f t="shared" si="13"/>
        <v>-110.14251608582998</v>
      </c>
      <c r="E163" s="1">
        <f t="shared" si="14"/>
        <v>26.666666666666668</v>
      </c>
      <c r="F163" s="1">
        <f t="shared" si="15"/>
        <v>1.1567567567567558</v>
      </c>
      <c r="H163" s="6">
        <f t="shared" si="16"/>
        <v>0.8</v>
      </c>
      <c r="I163" s="1">
        <f t="shared" si="17"/>
        <v>1.1567567567567558</v>
      </c>
      <c r="J163" s="1">
        <f t="shared" si="18"/>
        <v>1.2118280147996707</v>
      </c>
      <c r="L163" s="1">
        <f t="shared" si="19"/>
        <v>1.101685498713841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0.3070447496676998</v>
      </c>
      <c r="D164" s="4">
        <f t="shared" si="13"/>
        <v>-110.36013951748596</v>
      </c>
      <c r="E164" s="1">
        <f t="shared" si="14"/>
        <v>26.666666666666668</v>
      </c>
      <c r="F164" s="1">
        <f t="shared" si="15"/>
        <v>1.154475703324807</v>
      </c>
      <c r="H164" s="6">
        <f t="shared" si="16"/>
        <v>0.8</v>
      </c>
      <c r="I164" s="1">
        <f t="shared" si="17"/>
        <v>1.154475703324807</v>
      </c>
      <c r="J164" s="1">
        <f t="shared" si="18"/>
        <v>1.20965577308355</v>
      </c>
      <c r="L164" s="1">
        <f t="shared" si="19"/>
        <v>1.099295633566064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0.3056903396559323</v>
      </c>
      <c r="D165" s="4">
        <f t="shared" si="13"/>
        <v>-110.57584302473391</v>
      </c>
      <c r="E165" s="1">
        <f t="shared" si="14"/>
        <v>26.666666666666668</v>
      </c>
      <c r="F165" s="1">
        <f t="shared" si="15"/>
        <v>1.1522236340533663</v>
      </c>
      <c r="H165" s="6">
        <f t="shared" si="16"/>
        <v>0.8</v>
      </c>
      <c r="I165" s="1">
        <f t="shared" si="17"/>
        <v>1.1522236340533663</v>
      </c>
      <c r="J165" s="1">
        <f t="shared" si="18"/>
        <v>1.2075115555657332</v>
      </c>
      <c r="L165" s="1">
        <f t="shared" si="19"/>
        <v>1.0969357125409993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0.30434782608695654</v>
      </c>
      <c r="D166" s="4">
        <f t="shared" si="13"/>
        <v>-110.78965190302041</v>
      </c>
      <c r="E166" s="1">
        <f t="shared" si="14"/>
        <v>26.666666666666668</v>
      </c>
      <c r="F166" s="1">
        <f t="shared" si="15"/>
        <v>1.1500000000000001</v>
      </c>
      <c r="H166" s="6">
        <f t="shared" si="16"/>
        <v>0.8</v>
      </c>
      <c r="I166" s="1">
        <f t="shared" si="17"/>
        <v>1.1500000000000001</v>
      </c>
      <c r="J166" s="1">
        <f t="shared" si="18"/>
        <v>1.2053948259515104</v>
      </c>
      <c r="L166" s="1">
        <f t="shared" si="19"/>
        <v>1.09460517404849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mgaboriault</cp:lastModifiedBy>
  <cp:lastPrinted>2005-08-10T13:55:09Z</cp:lastPrinted>
  <dcterms:created xsi:type="dcterms:W3CDTF">2005-08-10T13:44:15Z</dcterms:created>
  <dcterms:modified xsi:type="dcterms:W3CDTF">2014-04-01T15:33:54Z</dcterms:modified>
  <cp:category/>
  <cp:version/>
  <cp:contentType/>
  <cp:contentStatus/>
</cp:coreProperties>
</file>